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AA Smart Working\Cnit 2022-2023\V.2-V.3 a posteriori\"/>
    </mc:Choice>
  </mc:AlternateContent>
  <xr:revisionPtr revIDLastSave="0" documentId="8_{2CD70C32-72E7-4ED9-9D54-2EBD0E276C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 2022" sheetId="1" r:id="rId1"/>
    <sheet name="Marca alim" sheetId="2" r:id="rId2"/>
    <sheet name="Marca cil" sheetId="3" r:id="rId3"/>
    <sheet name="Marca prov" sheetId="4" r:id="rId4"/>
    <sheet name="Marca Reg" sheetId="5" r:id="rId5"/>
    <sheet name="PF PG Alim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7" l="1"/>
  <c r="J17" i="7"/>
  <c r="I17" i="7"/>
  <c r="H17" i="7"/>
  <c r="G17" i="7"/>
  <c r="F17" i="7"/>
  <c r="E17" i="7"/>
  <c r="D17" i="7"/>
  <c r="C17" i="7"/>
  <c r="L14" i="7"/>
  <c r="L16" i="7" s="1"/>
  <c r="L11" i="7"/>
  <c r="L17" i="7" s="1"/>
  <c r="L13" i="7" s="1"/>
  <c r="AN27" i="5" l="1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AO26" i="5"/>
  <c r="AO25" i="5"/>
  <c r="AO24" i="5"/>
  <c r="AO23" i="5"/>
  <c r="AO22" i="5"/>
  <c r="AO21" i="5"/>
  <c r="AO20" i="5"/>
  <c r="AO19" i="5"/>
  <c r="AO18" i="5"/>
  <c r="AO17" i="5"/>
  <c r="AO16" i="5"/>
  <c r="AO15" i="5"/>
  <c r="AO14" i="5"/>
  <c r="AO13" i="5"/>
  <c r="AO12" i="5"/>
  <c r="AO11" i="5"/>
  <c r="AO10" i="5"/>
  <c r="AO9" i="5"/>
  <c r="AO8" i="5"/>
  <c r="AO7" i="5"/>
  <c r="AN117" i="4"/>
  <c r="AM117" i="4"/>
  <c r="AL117" i="4"/>
  <c r="AK117" i="4"/>
  <c r="AJ117" i="4"/>
  <c r="AI117" i="4"/>
  <c r="AH117" i="4"/>
  <c r="AG117" i="4"/>
  <c r="AF117" i="4"/>
  <c r="AE117" i="4"/>
  <c r="AD117" i="4"/>
  <c r="AC117" i="4"/>
  <c r="AB117" i="4"/>
  <c r="AA117" i="4"/>
  <c r="Z117" i="4"/>
  <c r="Y117" i="4"/>
  <c r="X117" i="4"/>
  <c r="V117" i="4"/>
  <c r="U117" i="4"/>
  <c r="T117" i="4"/>
  <c r="S117" i="4"/>
  <c r="R117" i="4"/>
  <c r="Q117" i="4"/>
  <c r="P117" i="4"/>
  <c r="O117" i="4"/>
  <c r="N117" i="4"/>
  <c r="M117" i="4"/>
  <c r="L117" i="4"/>
  <c r="K117" i="4"/>
  <c r="J117" i="4"/>
  <c r="I117" i="4"/>
  <c r="H117" i="4"/>
  <c r="G117" i="4"/>
  <c r="F117" i="4"/>
  <c r="E117" i="4"/>
  <c r="D117" i="4"/>
  <c r="C117" i="4"/>
  <c r="AO116" i="4"/>
  <c r="AO115" i="4"/>
  <c r="AO114" i="4"/>
  <c r="AO113" i="4"/>
  <c r="AO112" i="4"/>
  <c r="AO111" i="4"/>
  <c r="AO110" i="4"/>
  <c r="AO109" i="4"/>
  <c r="AO108" i="4"/>
  <c r="AO107" i="4"/>
  <c r="AO106" i="4"/>
  <c r="AO105" i="4"/>
  <c r="AO104" i="4"/>
  <c r="AO103" i="4"/>
  <c r="AO102" i="4"/>
  <c r="AO101" i="4"/>
  <c r="AO100" i="4"/>
  <c r="AO99" i="4"/>
  <c r="AO98" i="4"/>
  <c r="AO97" i="4"/>
  <c r="AO96" i="4"/>
  <c r="AO95" i="4"/>
  <c r="AO94" i="4"/>
  <c r="AO93" i="4"/>
  <c r="AO92" i="4"/>
  <c r="AO91" i="4"/>
  <c r="AO90" i="4"/>
  <c r="AO89" i="4"/>
  <c r="AO88" i="4"/>
  <c r="AO87" i="4"/>
  <c r="AO86" i="4"/>
  <c r="AO85" i="4"/>
  <c r="AO84" i="4"/>
  <c r="AO83" i="4"/>
  <c r="AO82" i="4"/>
  <c r="AO81" i="4"/>
  <c r="AO80" i="4"/>
  <c r="AO79" i="4"/>
  <c r="AO78" i="4"/>
  <c r="AO77" i="4"/>
  <c r="AO76" i="4"/>
  <c r="AO75" i="4"/>
  <c r="AO74" i="4"/>
  <c r="AO73" i="4"/>
  <c r="AO72" i="4"/>
  <c r="AO71" i="4"/>
  <c r="AO70" i="4"/>
  <c r="AO69" i="4"/>
  <c r="AO68" i="4"/>
  <c r="AO67" i="4"/>
  <c r="AO66" i="4"/>
  <c r="AO65" i="4"/>
  <c r="AO64" i="4"/>
  <c r="AO63" i="4"/>
  <c r="AO62" i="4"/>
  <c r="AO61" i="4"/>
  <c r="AO60" i="4"/>
  <c r="AO59" i="4"/>
  <c r="AO58" i="4"/>
  <c r="AO57" i="4"/>
  <c r="AO56" i="4"/>
  <c r="AO55" i="4"/>
  <c r="AO54" i="4"/>
  <c r="AO53" i="4"/>
  <c r="AO52" i="4"/>
  <c r="AO51" i="4"/>
  <c r="AO50" i="4"/>
  <c r="AO49" i="4"/>
  <c r="AO48" i="4"/>
  <c r="AO47" i="4"/>
  <c r="AO46" i="4"/>
  <c r="AO45" i="4"/>
  <c r="AO44" i="4"/>
  <c r="AO43" i="4"/>
  <c r="AO42" i="4"/>
  <c r="AO41" i="4"/>
  <c r="AO40" i="4"/>
  <c r="AO39" i="4"/>
  <c r="AO38" i="4"/>
  <c r="AO37" i="4"/>
  <c r="AO36" i="4"/>
  <c r="AO35" i="4"/>
  <c r="AO34" i="4"/>
  <c r="AO33" i="4"/>
  <c r="AO32" i="4"/>
  <c r="AO31" i="4"/>
  <c r="AO30" i="4"/>
  <c r="AO29" i="4"/>
  <c r="AO28" i="4"/>
  <c r="AO27" i="4"/>
  <c r="AO26" i="4"/>
  <c r="AO25" i="4"/>
  <c r="AO24" i="4"/>
  <c r="AO23" i="4"/>
  <c r="AO22" i="4"/>
  <c r="AO21" i="4"/>
  <c r="AO20" i="4"/>
  <c r="AO19" i="4"/>
  <c r="AO18" i="4"/>
  <c r="AO17" i="4"/>
  <c r="AO16" i="4"/>
  <c r="AO15" i="4"/>
  <c r="AO14" i="4"/>
  <c r="AO13" i="4"/>
  <c r="AO12" i="4"/>
  <c r="AO11" i="4"/>
  <c r="AO10" i="4"/>
  <c r="AG49" i="3"/>
  <c r="AC49" i="3"/>
  <c r="AB49" i="3"/>
  <c r="AA49" i="3"/>
  <c r="Z49" i="3"/>
  <c r="Y49" i="3"/>
  <c r="X49" i="3"/>
  <c r="W49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G49" i="3"/>
  <c r="F49" i="3"/>
  <c r="E49" i="3"/>
  <c r="C49" i="3"/>
  <c r="AF48" i="3"/>
  <c r="AE48" i="3"/>
  <c r="AD48" i="3"/>
  <c r="AH48" i="3" s="1"/>
  <c r="AF47" i="3"/>
  <c r="AE47" i="3"/>
  <c r="AD47" i="3"/>
  <c r="AH47" i="3" s="1"/>
  <c r="AF46" i="3"/>
  <c r="AE46" i="3"/>
  <c r="AD46" i="3"/>
  <c r="AF45" i="3"/>
  <c r="AE45" i="3"/>
  <c r="AD45" i="3"/>
  <c r="AF44" i="3"/>
  <c r="AE44" i="3"/>
  <c r="AD44" i="3"/>
  <c r="AH44" i="3" s="1"/>
  <c r="AF43" i="3"/>
  <c r="AE43" i="3"/>
  <c r="AD43" i="3"/>
  <c r="AH43" i="3" s="1"/>
  <c r="AF42" i="3"/>
  <c r="AE42" i="3"/>
  <c r="AD42" i="3"/>
  <c r="AF41" i="3"/>
  <c r="AE41" i="3"/>
  <c r="AD41" i="3"/>
  <c r="AF40" i="3"/>
  <c r="AE40" i="3"/>
  <c r="AD40" i="3"/>
  <c r="AH40" i="3" s="1"/>
  <c r="AF39" i="3"/>
  <c r="AE39" i="3"/>
  <c r="AD39" i="3"/>
  <c r="AH39" i="3" s="1"/>
  <c r="AF38" i="3"/>
  <c r="AE38" i="3"/>
  <c r="AD38" i="3"/>
  <c r="AF37" i="3"/>
  <c r="AE37" i="3"/>
  <c r="AD37" i="3"/>
  <c r="AF36" i="3"/>
  <c r="AE36" i="3"/>
  <c r="AD36" i="3"/>
  <c r="AH36" i="3" s="1"/>
  <c r="AF35" i="3"/>
  <c r="AE35" i="3"/>
  <c r="AD35" i="3"/>
  <c r="AH35" i="3" s="1"/>
  <c r="AF34" i="3"/>
  <c r="AE34" i="3"/>
  <c r="AD34" i="3"/>
  <c r="AF33" i="3"/>
  <c r="AE33" i="3"/>
  <c r="AD33" i="3"/>
  <c r="AF32" i="3"/>
  <c r="AE32" i="3"/>
  <c r="AD32" i="3"/>
  <c r="AH32" i="3" s="1"/>
  <c r="AF31" i="3"/>
  <c r="AE31" i="3"/>
  <c r="AD31" i="3"/>
  <c r="AF30" i="3"/>
  <c r="AE30" i="3"/>
  <c r="AD30" i="3"/>
  <c r="AF29" i="3"/>
  <c r="AE29" i="3"/>
  <c r="AD29" i="3"/>
  <c r="AF28" i="3"/>
  <c r="AE28" i="3"/>
  <c r="AD28" i="3"/>
  <c r="AH28" i="3" s="1"/>
  <c r="AF27" i="3"/>
  <c r="AE27" i="3"/>
  <c r="AD27" i="3"/>
  <c r="AH27" i="3" s="1"/>
  <c r="AF26" i="3"/>
  <c r="AE26" i="3"/>
  <c r="AD26" i="3"/>
  <c r="AF25" i="3"/>
  <c r="AE25" i="3"/>
  <c r="AD25" i="3"/>
  <c r="AF24" i="3"/>
  <c r="AE24" i="3"/>
  <c r="AD24" i="3"/>
  <c r="AH24" i="3" s="1"/>
  <c r="AF23" i="3"/>
  <c r="AE23" i="3"/>
  <c r="AD23" i="3"/>
  <c r="AH23" i="3" s="1"/>
  <c r="AF22" i="3"/>
  <c r="AE22" i="3"/>
  <c r="AD22" i="3"/>
  <c r="AF21" i="3"/>
  <c r="AE21" i="3"/>
  <c r="AD21" i="3"/>
  <c r="AF20" i="3"/>
  <c r="AE20" i="3"/>
  <c r="AD20" i="3"/>
  <c r="AH20" i="3" s="1"/>
  <c r="AF19" i="3"/>
  <c r="AE19" i="3"/>
  <c r="AD19" i="3"/>
  <c r="AH19" i="3" s="1"/>
  <c r="AF18" i="3"/>
  <c r="AE18" i="3"/>
  <c r="AD18" i="3"/>
  <c r="AF17" i="3"/>
  <c r="AE17" i="3"/>
  <c r="AD17" i="3"/>
  <c r="AF16" i="3"/>
  <c r="AE16" i="3"/>
  <c r="AD16" i="3"/>
  <c r="AH16" i="3" s="1"/>
  <c r="AF15" i="3"/>
  <c r="AE15" i="3"/>
  <c r="AD15" i="3"/>
  <c r="AF14" i="3"/>
  <c r="AE14" i="3"/>
  <c r="AD14" i="3"/>
  <c r="AF13" i="3"/>
  <c r="AE13" i="3"/>
  <c r="AD13" i="3"/>
  <c r="AF12" i="3"/>
  <c r="AE12" i="3"/>
  <c r="AD12" i="3"/>
  <c r="AH12" i="3" s="1"/>
  <c r="AF11" i="3"/>
  <c r="AE11" i="3"/>
  <c r="AD11" i="3"/>
  <c r="AD49" i="3" l="1"/>
  <c r="AE49" i="3"/>
  <c r="AH14" i="3"/>
  <c r="AH22" i="3"/>
  <c r="AH30" i="3"/>
  <c r="AH38" i="3"/>
  <c r="AH46" i="3"/>
  <c r="AF49" i="3"/>
  <c r="AH17" i="3"/>
  <c r="AH25" i="3"/>
  <c r="AH33" i="3"/>
  <c r="AH41" i="3"/>
  <c r="AH31" i="3"/>
  <c r="AH15" i="3"/>
  <c r="AH18" i="3"/>
  <c r="AH26" i="3"/>
  <c r="AH34" i="3"/>
  <c r="AH42" i="3"/>
  <c r="AO117" i="4"/>
  <c r="AO27" i="5"/>
  <c r="AH13" i="3"/>
  <c r="AH21" i="3"/>
  <c r="AH29" i="3"/>
  <c r="AH37" i="3"/>
  <c r="AH45" i="3"/>
  <c r="AH11" i="3"/>
  <c r="AH49" i="3" s="1"/>
  <c r="D51" i="3" s="1"/>
  <c r="X51" i="3" l="1"/>
  <c r="V51" i="3"/>
  <c r="N51" i="3"/>
  <c r="I51" i="3"/>
  <c r="T51" i="3"/>
  <c r="R51" i="3"/>
  <c r="W51" i="3"/>
  <c r="U51" i="3"/>
  <c r="S51" i="3"/>
  <c r="L51" i="3"/>
  <c r="P51" i="3"/>
  <c r="C51" i="3"/>
  <c r="AC51" i="3"/>
  <c r="AA51" i="3"/>
  <c r="O51" i="3"/>
  <c r="M51" i="3"/>
  <c r="K51" i="3"/>
  <c r="J51" i="3"/>
  <c r="F51" i="3"/>
  <c r="AD51" i="3"/>
  <c r="H51" i="3"/>
  <c r="AF51" i="3"/>
  <c r="Y51" i="3"/>
  <c r="G51" i="3"/>
  <c r="E51" i="3"/>
  <c r="AE51" i="3"/>
  <c r="Q51" i="3"/>
  <c r="AG51" i="3"/>
  <c r="AB51" i="3"/>
  <c r="Z51" i="3"/>
  <c r="S49" i="2" l="1"/>
  <c r="T46" i="2" s="1"/>
  <c r="Q49" i="2"/>
  <c r="R45" i="2" s="1"/>
  <c r="O49" i="2"/>
  <c r="P47" i="2" s="1"/>
  <c r="K49" i="2"/>
  <c r="I49" i="2"/>
  <c r="J45" i="2" s="1"/>
  <c r="G49" i="2"/>
  <c r="H45" i="2" s="1"/>
  <c r="E49" i="2"/>
  <c r="F48" i="2" s="1"/>
  <c r="C49" i="2"/>
  <c r="D48" i="2" s="1"/>
  <c r="U48" i="2"/>
  <c r="T48" i="2"/>
  <c r="P48" i="2"/>
  <c r="N48" i="2"/>
  <c r="J48" i="2"/>
  <c r="U47" i="2"/>
  <c r="T47" i="2"/>
  <c r="N47" i="2"/>
  <c r="L47" i="2"/>
  <c r="U46" i="2"/>
  <c r="P46" i="2"/>
  <c r="N46" i="2"/>
  <c r="L46" i="2"/>
  <c r="U45" i="2"/>
  <c r="T45" i="2"/>
  <c r="P45" i="2"/>
  <c r="N45" i="2"/>
  <c r="L45" i="2"/>
  <c r="D45" i="2"/>
  <c r="U44" i="2"/>
  <c r="T44" i="2"/>
  <c r="P44" i="2"/>
  <c r="N44" i="2"/>
  <c r="U43" i="2"/>
  <c r="T43" i="2"/>
  <c r="N43" i="2"/>
  <c r="L43" i="2"/>
  <c r="J43" i="2"/>
  <c r="U42" i="2"/>
  <c r="P42" i="2"/>
  <c r="N42" i="2"/>
  <c r="L42" i="2"/>
  <c r="J42" i="2"/>
  <c r="U41" i="2"/>
  <c r="T41" i="2"/>
  <c r="N41" i="2"/>
  <c r="L41" i="2"/>
  <c r="D41" i="2"/>
  <c r="U40" i="2"/>
  <c r="T40" i="2"/>
  <c r="P40" i="2"/>
  <c r="N40" i="2"/>
  <c r="U39" i="2"/>
  <c r="T39" i="2"/>
  <c r="N39" i="2"/>
  <c r="L39" i="2"/>
  <c r="U38" i="2"/>
  <c r="T38" i="2"/>
  <c r="P38" i="2"/>
  <c r="N38" i="2"/>
  <c r="L38" i="2"/>
  <c r="U37" i="2"/>
  <c r="T37" i="2"/>
  <c r="P37" i="2"/>
  <c r="N37" i="2"/>
  <c r="L37" i="2"/>
  <c r="D37" i="2"/>
  <c r="U36" i="2"/>
  <c r="T36" i="2"/>
  <c r="P36" i="2"/>
  <c r="N36" i="2"/>
  <c r="U35" i="2"/>
  <c r="T35" i="2"/>
  <c r="P35" i="2"/>
  <c r="N35" i="2"/>
  <c r="L35" i="2"/>
  <c r="U34" i="2"/>
  <c r="T34" i="2"/>
  <c r="N34" i="2"/>
  <c r="L34" i="2"/>
  <c r="J34" i="2"/>
  <c r="U33" i="2"/>
  <c r="T33" i="2"/>
  <c r="P33" i="2"/>
  <c r="N33" i="2"/>
  <c r="L33" i="2"/>
  <c r="J33" i="2"/>
  <c r="H33" i="2"/>
  <c r="D33" i="2"/>
  <c r="U32" i="2"/>
  <c r="T32" i="2"/>
  <c r="P32" i="2"/>
  <c r="N32" i="2"/>
  <c r="J32" i="2"/>
  <c r="H32" i="2"/>
  <c r="D32" i="2"/>
  <c r="U31" i="2"/>
  <c r="T31" i="2"/>
  <c r="P31" i="2"/>
  <c r="N31" i="2"/>
  <c r="L31" i="2"/>
  <c r="J31" i="2"/>
  <c r="H31" i="2"/>
  <c r="U30" i="2"/>
  <c r="T30" i="2"/>
  <c r="R30" i="2"/>
  <c r="P30" i="2"/>
  <c r="N30" i="2"/>
  <c r="L30" i="2"/>
  <c r="J30" i="2"/>
  <c r="H30" i="2"/>
  <c r="U29" i="2"/>
  <c r="T29" i="2"/>
  <c r="P29" i="2"/>
  <c r="N29" i="2"/>
  <c r="L29" i="2"/>
  <c r="J29" i="2"/>
  <c r="H29" i="2"/>
  <c r="F29" i="2"/>
  <c r="D29" i="2"/>
  <c r="U28" i="2"/>
  <c r="T28" i="2"/>
  <c r="P28" i="2"/>
  <c r="N28" i="2"/>
  <c r="J28" i="2"/>
  <c r="H28" i="2"/>
  <c r="D28" i="2"/>
  <c r="U27" i="2"/>
  <c r="T27" i="2"/>
  <c r="P27" i="2"/>
  <c r="N27" i="2"/>
  <c r="L27" i="2"/>
  <c r="J27" i="2"/>
  <c r="H27" i="2"/>
  <c r="U26" i="2"/>
  <c r="T26" i="2"/>
  <c r="R26" i="2"/>
  <c r="P26" i="2"/>
  <c r="N26" i="2"/>
  <c r="L26" i="2"/>
  <c r="J26" i="2"/>
  <c r="H26" i="2"/>
  <c r="U25" i="2"/>
  <c r="T25" i="2"/>
  <c r="P25" i="2"/>
  <c r="N25" i="2"/>
  <c r="L25" i="2"/>
  <c r="D25" i="2"/>
  <c r="U24" i="2"/>
  <c r="T24" i="2"/>
  <c r="P24" i="2"/>
  <c r="N24" i="2"/>
  <c r="D24" i="2"/>
  <c r="U23" i="2"/>
  <c r="T23" i="2"/>
  <c r="P23" i="2"/>
  <c r="N23" i="2"/>
  <c r="L23" i="2"/>
  <c r="U22" i="2"/>
  <c r="T22" i="2"/>
  <c r="R22" i="2"/>
  <c r="P22" i="2"/>
  <c r="N22" i="2"/>
  <c r="L22" i="2"/>
  <c r="U21" i="2"/>
  <c r="T21" i="2"/>
  <c r="P21" i="2"/>
  <c r="N21" i="2"/>
  <c r="L21" i="2"/>
  <c r="J21" i="2"/>
  <c r="D21" i="2"/>
  <c r="U20" i="2"/>
  <c r="T20" i="2"/>
  <c r="P20" i="2"/>
  <c r="N20" i="2"/>
  <c r="J20" i="2"/>
  <c r="D20" i="2"/>
  <c r="U19" i="2"/>
  <c r="T19" i="2"/>
  <c r="P19" i="2"/>
  <c r="N19" i="2"/>
  <c r="L19" i="2"/>
  <c r="J19" i="2"/>
  <c r="D19" i="2"/>
  <c r="U18" i="2"/>
  <c r="T18" i="2"/>
  <c r="R18" i="2"/>
  <c r="P18" i="2"/>
  <c r="N18" i="2"/>
  <c r="L18" i="2"/>
  <c r="U17" i="2"/>
  <c r="T17" i="2"/>
  <c r="P17" i="2"/>
  <c r="N17" i="2"/>
  <c r="L17" i="2"/>
  <c r="J17" i="2"/>
  <c r="D17" i="2"/>
  <c r="U16" i="2"/>
  <c r="T16" i="2"/>
  <c r="P16" i="2"/>
  <c r="N16" i="2"/>
  <c r="J16" i="2"/>
  <c r="D16" i="2"/>
  <c r="U15" i="2"/>
  <c r="T15" i="2"/>
  <c r="P15" i="2"/>
  <c r="N15" i="2"/>
  <c r="L15" i="2"/>
  <c r="D15" i="2"/>
  <c r="U14" i="2"/>
  <c r="T14" i="2"/>
  <c r="R14" i="2"/>
  <c r="P14" i="2"/>
  <c r="N14" i="2"/>
  <c r="L14" i="2"/>
  <c r="J14" i="2"/>
  <c r="H14" i="2"/>
  <c r="F14" i="2"/>
  <c r="U13" i="2"/>
  <c r="T13" i="2"/>
  <c r="P13" i="2"/>
  <c r="N13" i="2"/>
  <c r="L13" i="2"/>
  <c r="J13" i="2"/>
  <c r="H13" i="2"/>
  <c r="F13" i="2"/>
  <c r="D13" i="2"/>
  <c r="U12" i="2"/>
  <c r="T12" i="2"/>
  <c r="P12" i="2"/>
  <c r="N12" i="2"/>
  <c r="J12" i="2"/>
  <c r="H12" i="2"/>
  <c r="F12" i="2"/>
  <c r="D12" i="2"/>
  <c r="U11" i="2"/>
  <c r="U49" i="2" s="1"/>
  <c r="P52" i="2" s="1"/>
  <c r="T11" i="2"/>
  <c r="P11" i="2"/>
  <c r="N11" i="2"/>
  <c r="L11" i="2"/>
  <c r="J11" i="2"/>
  <c r="H11" i="2"/>
  <c r="D11" i="2"/>
  <c r="F25" i="2" l="1"/>
  <c r="H42" i="2"/>
  <c r="H23" i="2"/>
  <c r="J15" i="2"/>
  <c r="H16" i="2"/>
  <c r="H17" i="2"/>
  <c r="J18" i="2"/>
  <c r="H19" i="2"/>
  <c r="H20" i="2"/>
  <c r="H21" i="2"/>
  <c r="J22" i="2"/>
  <c r="J23" i="2"/>
  <c r="J24" i="2"/>
  <c r="J25" i="2"/>
  <c r="P34" i="2"/>
  <c r="H39" i="2"/>
  <c r="J40" i="2"/>
  <c r="J41" i="2"/>
  <c r="P43" i="2"/>
  <c r="H47" i="2"/>
  <c r="L52" i="2"/>
  <c r="H48" i="2"/>
  <c r="H15" i="2"/>
  <c r="F21" i="2"/>
  <c r="F37" i="2"/>
  <c r="H38" i="2"/>
  <c r="J39" i="2"/>
  <c r="J47" i="2"/>
  <c r="F16" i="2"/>
  <c r="H18" i="2"/>
  <c r="H24" i="2"/>
  <c r="H41" i="2"/>
  <c r="H36" i="2"/>
  <c r="H37" i="2"/>
  <c r="J38" i="2"/>
  <c r="F45" i="2"/>
  <c r="H46" i="2"/>
  <c r="F41" i="2"/>
  <c r="F17" i="2"/>
  <c r="H25" i="2"/>
  <c r="H40" i="2"/>
  <c r="H35" i="2"/>
  <c r="J36" i="2"/>
  <c r="J37" i="2"/>
  <c r="P41" i="2"/>
  <c r="H44" i="2"/>
  <c r="J46" i="2"/>
  <c r="H52" i="2"/>
  <c r="H22" i="2"/>
  <c r="F11" i="2"/>
  <c r="F33" i="2"/>
  <c r="H34" i="2"/>
  <c r="J35" i="2"/>
  <c r="P39" i="2"/>
  <c r="H43" i="2"/>
  <c r="J44" i="2"/>
  <c r="R42" i="2"/>
  <c r="R46" i="2"/>
  <c r="D52" i="2"/>
  <c r="T52" i="2"/>
  <c r="L12" i="2"/>
  <c r="D14" i="2"/>
  <c r="L16" i="2"/>
  <c r="D18" i="2"/>
  <c r="L20" i="2"/>
  <c r="D22" i="2"/>
  <c r="L24" i="2"/>
  <c r="D26" i="2"/>
  <c r="L28" i="2"/>
  <c r="D30" i="2"/>
  <c r="L32" i="2"/>
  <c r="D34" i="2"/>
  <c r="L36" i="2"/>
  <c r="D38" i="2"/>
  <c r="L40" i="2"/>
  <c r="D42" i="2"/>
  <c r="T42" i="2"/>
  <c r="L44" i="2"/>
  <c r="D46" i="2"/>
  <c r="L48" i="2"/>
  <c r="F52" i="2"/>
  <c r="R52" i="2"/>
  <c r="R34" i="2"/>
  <c r="R38" i="2"/>
  <c r="R11" i="2"/>
  <c r="R15" i="2"/>
  <c r="F18" i="2"/>
  <c r="R19" i="2"/>
  <c r="F22" i="2"/>
  <c r="R23" i="2"/>
  <c r="F26" i="2"/>
  <c r="R27" i="2"/>
  <c r="F30" i="2"/>
  <c r="R31" i="2"/>
  <c r="F34" i="2"/>
  <c r="R35" i="2"/>
  <c r="F38" i="2"/>
  <c r="R39" i="2"/>
  <c r="F42" i="2"/>
  <c r="R43" i="2"/>
  <c r="F46" i="2"/>
  <c r="R47" i="2"/>
  <c r="D23" i="2"/>
  <c r="D31" i="2"/>
  <c r="D35" i="2"/>
  <c r="D47" i="2"/>
  <c r="J52" i="2"/>
  <c r="D27" i="2"/>
  <c r="D39" i="2"/>
  <c r="D43" i="2"/>
  <c r="R12" i="2"/>
  <c r="F15" i="2"/>
  <c r="R16" i="2"/>
  <c r="F19" i="2"/>
  <c r="R20" i="2"/>
  <c r="F23" i="2"/>
  <c r="R24" i="2"/>
  <c r="F27" i="2"/>
  <c r="R28" i="2"/>
  <c r="F31" i="2"/>
  <c r="R32" i="2"/>
  <c r="F35" i="2"/>
  <c r="R36" i="2"/>
  <c r="F39" i="2"/>
  <c r="R40" i="2"/>
  <c r="F43" i="2"/>
  <c r="R44" i="2"/>
  <c r="F47" i="2"/>
  <c r="R48" i="2"/>
  <c r="D36" i="2"/>
  <c r="D40" i="2"/>
  <c r="D44" i="2"/>
  <c r="N52" i="2"/>
  <c r="R13" i="2"/>
  <c r="R17" i="2"/>
  <c r="F20" i="2"/>
  <c r="R21" i="2"/>
  <c r="F24" i="2"/>
  <c r="R25" i="2"/>
  <c r="F28" i="2"/>
  <c r="R29" i="2"/>
  <c r="F32" i="2"/>
  <c r="R33" i="2"/>
  <c r="F36" i="2"/>
  <c r="R37" i="2"/>
  <c r="F40" i="2"/>
  <c r="R41" i="2"/>
  <c r="F44" i="2"/>
  <c r="F51" i="1" l="1"/>
  <c r="G50" i="1" s="1"/>
  <c r="D51" i="1"/>
  <c r="E48" i="1" s="1"/>
  <c r="H50" i="1"/>
  <c r="H49" i="1"/>
  <c r="H48" i="1"/>
  <c r="G48" i="1"/>
  <c r="H47" i="1"/>
  <c r="H46" i="1"/>
  <c r="H45" i="1"/>
  <c r="G45" i="1"/>
  <c r="H44" i="1"/>
  <c r="G44" i="1"/>
  <c r="H43" i="1"/>
  <c r="G43" i="1"/>
  <c r="E43" i="1"/>
  <c r="H42" i="1"/>
  <c r="H41" i="1"/>
  <c r="H40" i="1"/>
  <c r="G40" i="1"/>
  <c r="H39" i="1"/>
  <c r="H38" i="1"/>
  <c r="H37" i="1"/>
  <c r="G37" i="1"/>
  <c r="H36" i="1"/>
  <c r="G36" i="1"/>
  <c r="H35" i="1"/>
  <c r="G35" i="1"/>
  <c r="E35" i="1"/>
  <c r="H34" i="1"/>
  <c r="H33" i="1"/>
  <c r="H32" i="1"/>
  <c r="G32" i="1"/>
  <c r="H31" i="1"/>
  <c r="H30" i="1"/>
  <c r="H29" i="1"/>
  <c r="G29" i="1"/>
  <c r="H28" i="1"/>
  <c r="G28" i="1"/>
  <c r="H27" i="1"/>
  <c r="G27" i="1"/>
  <c r="E27" i="1"/>
  <c r="H26" i="1"/>
  <c r="H25" i="1"/>
  <c r="H24" i="1"/>
  <c r="G24" i="1"/>
  <c r="H23" i="1"/>
  <c r="H22" i="1"/>
  <c r="H21" i="1"/>
  <c r="G21" i="1"/>
  <c r="H20" i="1"/>
  <c r="G20" i="1"/>
  <c r="H19" i="1"/>
  <c r="G19" i="1"/>
  <c r="E19" i="1"/>
  <c r="H18" i="1"/>
  <c r="H17" i="1"/>
  <c r="H16" i="1"/>
  <c r="G16" i="1"/>
  <c r="H15" i="1"/>
  <c r="G15" i="1"/>
  <c r="E15" i="1"/>
  <c r="H14" i="1"/>
  <c r="H13" i="1"/>
  <c r="G13" i="1"/>
  <c r="E14" i="1" l="1"/>
  <c r="E22" i="1"/>
  <c r="E30" i="1"/>
  <c r="E38" i="1"/>
  <c r="E46" i="1"/>
  <c r="G14" i="1"/>
  <c r="E17" i="1"/>
  <c r="G22" i="1"/>
  <c r="E25" i="1"/>
  <c r="G30" i="1"/>
  <c r="E33" i="1"/>
  <c r="G38" i="1"/>
  <c r="E41" i="1"/>
  <c r="G46" i="1"/>
  <c r="E49" i="1"/>
  <c r="H51" i="1"/>
  <c r="G17" i="1"/>
  <c r="E20" i="1"/>
  <c r="G25" i="1"/>
  <c r="E28" i="1"/>
  <c r="G33" i="1"/>
  <c r="E36" i="1"/>
  <c r="G41" i="1"/>
  <c r="E44" i="1"/>
  <c r="G49" i="1"/>
  <c r="E23" i="1"/>
  <c r="E31" i="1"/>
  <c r="E39" i="1"/>
  <c r="E47" i="1"/>
  <c r="E18" i="1"/>
  <c r="G23" i="1"/>
  <c r="E26" i="1"/>
  <c r="G31" i="1"/>
  <c r="E34" i="1"/>
  <c r="G39" i="1"/>
  <c r="E42" i="1"/>
  <c r="G47" i="1"/>
  <c r="E50" i="1"/>
  <c r="E13" i="1"/>
  <c r="G18" i="1"/>
  <c r="E21" i="1"/>
  <c r="G26" i="1"/>
  <c r="E29" i="1"/>
  <c r="G34" i="1"/>
  <c r="E37" i="1"/>
  <c r="G42" i="1"/>
  <c r="E45" i="1"/>
  <c r="E16" i="1"/>
  <c r="E24" i="1"/>
  <c r="E32" i="1"/>
  <c r="E40" i="1"/>
</calcChain>
</file>

<file path=xl/sharedStrings.xml><?xml version="1.0" encoding="utf-8"?>
<sst xmlns="http://schemas.openxmlformats.org/spreadsheetml/2006/main" count="444" uniqueCount="223">
  <si>
    <t>MINISTERO DELLE INFRASTRUTTURE E DEI TRASPORTI</t>
  </si>
  <si>
    <t>CENTRO ELABORAZIONE DATI</t>
  </si>
  <si>
    <t>MERCATO DEL NUOVO</t>
  </si>
  <si>
    <t>DATI STATISTICI DELLE IMMATRICOLAZIONI DI AUTOVETTURE</t>
  </si>
  <si>
    <t>MARCHE</t>
  </si>
  <si>
    <t>GENNAIO-DICEMBRE</t>
  </si>
  <si>
    <t>%</t>
  </si>
  <si>
    <t>VAR (%)</t>
  </si>
  <si>
    <t>ALFA ROMEO</t>
  </si>
  <si>
    <t>AUDI</t>
  </si>
  <si>
    <t>BMW</t>
  </si>
  <si>
    <t>CHRYSLER/JEEP/DODGE</t>
  </si>
  <si>
    <t>CITROEN/DS</t>
  </si>
  <si>
    <t>CUPRA</t>
  </si>
  <si>
    <t>DACIA</t>
  </si>
  <si>
    <t>DR/EVO</t>
  </si>
  <si>
    <t>FIAT</t>
  </si>
  <si>
    <t>FORD</t>
  </si>
  <si>
    <t>HONDA</t>
  </si>
  <si>
    <t>HYUNDAI</t>
  </si>
  <si>
    <t>JAGUAR</t>
  </si>
  <si>
    <t>KIA</t>
  </si>
  <si>
    <t>LANCIA</t>
  </si>
  <si>
    <t>LAND ROVER</t>
  </si>
  <si>
    <t>MAZDA</t>
  </si>
  <si>
    <t>MERCEDES</t>
  </si>
  <si>
    <t>MINI</t>
  </si>
  <si>
    <t>MITSUBISHI</t>
  </si>
  <si>
    <t>NISSAN</t>
  </si>
  <si>
    <t>OPEL</t>
  </si>
  <si>
    <t>PEUGEOT</t>
  </si>
  <si>
    <t>PORSCHE</t>
  </si>
  <si>
    <t>RENAULT</t>
  </si>
  <si>
    <t>SEAT</t>
  </si>
  <si>
    <t>SKODA</t>
  </si>
  <si>
    <t>SMART</t>
  </si>
  <si>
    <t>SUBARU</t>
  </si>
  <si>
    <t>SUZUKI</t>
  </si>
  <si>
    <t>TESLA MOTORS</t>
  </si>
  <si>
    <t>TOYOTA/LEXUS</t>
  </si>
  <si>
    <t>VOLKSWAGEN</t>
  </si>
  <si>
    <t>VOLVO</t>
  </si>
  <si>
    <t>ALTRE</t>
  </si>
  <si>
    <t>TOTALE</t>
  </si>
  <si>
    <t>DATI STATISTICI DELLE IMMATRICOLAZIONI DI AUTOVETTURE PER MARCA E TIPO DI ALIMENTAZIONE</t>
  </si>
  <si>
    <t>MARCA</t>
  </si>
  <si>
    <t>ALIMENTAZIONE</t>
  </si>
  <si>
    <t>BENZINA</t>
  </si>
  <si>
    <t>DIESEL</t>
  </si>
  <si>
    <t>BENZINA/GPL</t>
  </si>
  <si>
    <t>BENZINA/METANO</t>
  </si>
  <si>
    <t>ELETTRICHE</t>
  </si>
  <si>
    <t>METANO</t>
  </si>
  <si>
    <t>BENZINA/ELETTRICO</t>
  </si>
  <si>
    <t>IBRIDO BENZINA/ELETTRICO</t>
  </si>
  <si>
    <t>GASOLIO/ELETTR.</t>
  </si>
  <si>
    <t>ALTRO</t>
  </si>
  <si>
    <t>TOTALE PERIODO</t>
  </si>
  <si>
    <t>DATI STATISTICI DELLE IMMATRICOLAZIONI DI AUTOVETTURE  PER MARCA, CILINDRATA ED ALIMENTAZIONE</t>
  </si>
  <si>
    <t>CILINDRATA</t>
  </si>
  <si>
    <t>&lt;= 1100</t>
  </si>
  <si>
    <t>1101 - 1400</t>
  </si>
  <si>
    <t>1401 - 1600</t>
  </si>
  <si>
    <t>1601 - 1800</t>
  </si>
  <si>
    <t>1801 - 2000</t>
  </si>
  <si>
    <t>2001 - 2500</t>
  </si>
  <si>
    <t>2501 - 3000</t>
  </si>
  <si>
    <t>3001 - 3500</t>
  </si>
  <si>
    <t>3501 - …</t>
  </si>
  <si>
    <t>ELETTR.  + ELE-IDROG</t>
  </si>
  <si>
    <t xml:space="preserve"> MINISTERO DELLE INFRASTRUTTURE E DEI TRASPORTI</t>
  </si>
  <si>
    <t xml:space="preserve"> CENTRO ELABORAZIONE DATI</t>
  </si>
  <si>
    <t xml:space="preserve">       DATI STATISTICI DELLE IMMATRICOLAZIONI DI AUTOVETTURE PER PROVINCIA DI RESIDENZA DEL PROPRIETARIO</t>
  </si>
  <si>
    <t xml:space="preserve">                   Totale</t>
  </si>
  <si>
    <t xml:space="preserve">AGRIGENTO               </t>
  </si>
  <si>
    <t xml:space="preserve">ALESSANDRIA             </t>
  </si>
  <si>
    <t xml:space="preserve">ANCONA                  </t>
  </si>
  <si>
    <t xml:space="preserve">AOSTA                   </t>
  </si>
  <si>
    <t xml:space="preserve">AREZZO                  </t>
  </si>
  <si>
    <t xml:space="preserve">ASCOLI PICENO           </t>
  </si>
  <si>
    <t xml:space="preserve">ASTI                    </t>
  </si>
  <si>
    <t xml:space="preserve">AVELLINO                </t>
  </si>
  <si>
    <t xml:space="preserve">BARI                    </t>
  </si>
  <si>
    <t xml:space="preserve">BARLETTA-ANDRIA-TRANI   </t>
  </si>
  <si>
    <t xml:space="preserve">BELLUNO                 </t>
  </si>
  <si>
    <t xml:space="preserve">BENEVENTO               </t>
  </si>
  <si>
    <t xml:space="preserve">BERGAMO                 </t>
  </si>
  <si>
    <t xml:space="preserve">BIELLA                  </t>
  </si>
  <si>
    <t xml:space="preserve">BOLOGNA                 </t>
  </si>
  <si>
    <t xml:space="preserve">BOLZANO-BOZEN           </t>
  </si>
  <si>
    <t xml:space="preserve">BRESCIA                 </t>
  </si>
  <si>
    <t xml:space="preserve">BRINDISI                </t>
  </si>
  <si>
    <t xml:space="preserve">CAGLIARI                </t>
  </si>
  <si>
    <t xml:space="preserve">CALTANISSETTA           </t>
  </si>
  <si>
    <t xml:space="preserve">CAMPOBASSO              </t>
  </si>
  <si>
    <t xml:space="preserve">CASERTA                 </t>
  </si>
  <si>
    <t xml:space="preserve">CATANIA                 </t>
  </si>
  <si>
    <t xml:space="preserve">CATANZARO               </t>
  </si>
  <si>
    <t xml:space="preserve">CHIETI                  </t>
  </si>
  <si>
    <t xml:space="preserve">COMO                    </t>
  </si>
  <si>
    <t xml:space="preserve">COSENZA                 </t>
  </si>
  <si>
    <t xml:space="preserve">CREMONA                 </t>
  </si>
  <si>
    <t xml:space="preserve">CROTONE                 </t>
  </si>
  <si>
    <t xml:space="preserve">CUNEO                   </t>
  </si>
  <si>
    <t xml:space="preserve">ENNA                    </t>
  </si>
  <si>
    <t xml:space="preserve">FERMO                   </t>
  </si>
  <si>
    <t xml:space="preserve">FERRARA                 </t>
  </si>
  <si>
    <t xml:space="preserve">FIRENZE                 </t>
  </si>
  <si>
    <t xml:space="preserve">FOGGIA                  </t>
  </si>
  <si>
    <t xml:space="preserve">FORLI'                  </t>
  </si>
  <si>
    <t xml:space="preserve">FROSINONE               </t>
  </si>
  <si>
    <t xml:space="preserve">GENOVA                  </t>
  </si>
  <si>
    <t xml:space="preserve">GORIZIA                 </t>
  </si>
  <si>
    <t xml:space="preserve">GROSSETO                </t>
  </si>
  <si>
    <t xml:space="preserve">IMPERIA                 </t>
  </si>
  <si>
    <t xml:space="preserve">ISERNIA                 </t>
  </si>
  <si>
    <t>LA SPEZIA</t>
  </si>
  <si>
    <t>L'AQUILA</t>
  </si>
  <si>
    <t xml:space="preserve">LATINA                  </t>
  </si>
  <si>
    <t xml:space="preserve">LECCE                   </t>
  </si>
  <si>
    <t xml:space="preserve">LECCO                   </t>
  </si>
  <si>
    <t xml:space="preserve">LIVORNO                 </t>
  </si>
  <si>
    <t xml:space="preserve">LODI                    </t>
  </si>
  <si>
    <t xml:space="preserve">LUCCA                   </t>
  </si>
  <si>
    <t xml:space="preserve">MACERATA                </t>
  </si>
  <si>
    <t xml:space="preserve">MANTOVA                 </t>
  </si>
  <si>
    <t xml:space="preserve">MASSA-CARRARA           </t>
  </si>
  <si>
    <t xml:space="preserve">MATERA                  </t>
  </si>
  <si>
    <t xml:space="preserve">MESSINA                 </t>
  </si>
  <si>
    <t xml:space="preserve">MILANO                  </t>
  </si>
  <si>
    <t xml:space="preserve">MODENA                  </t>
  </si>
  <si>
    <t xml:space="preserve">MONZA E DELLA BRIANZA   </t>
  </si>
  <si>
    <t xml:space="preserve">NAPOLI                  </t>
  </si>
  <si>
    <t xml:space="preserve">NOVARA                  </t>
  </si>
  <si>
    <t xml:space="preserve">NUORO                   </t>
  </si>
  <si>
    <t xml:space="preserve">ORISTANO                </t>
  </si>
  <si>
    <t xml:space="preserve">PADOVA                  </t>
  </si>
  <si>
    <t xml:space="preserve">PALERMO                 </t>
  </si>
  <si>
    <t xml:space="preserve">PARMA                   </t>
  </si>
  <si>
    <t xml:space="preserve">PAVIA                   </t>
  </si>
  <si>
    <t xml:space="preserve">PERUGIA                 </t>
  </si>
  <si>
    <t xml:space="preserve">PESARO                  </t>
  </si>
  <si>
    <t xml:space="preserve">PESCARA                 </t>
  </si>
  <si>
    <t xml:space="preserve">PIACENZA                </t>
  </si>
  <si>
    <t xml:space="preserve">PISA                    </t>
  </si>
  <si>
    <t xml:space="preserve">PISTOIA                 </t>
  </si>
  <si>
    <t xml:space="preserve">PORDENONE               </t>
  </si>
  <si>
    <t xml:space="preserve">POTENZA                 </t>
  </si>
  <si>
    <t xml:space="preserve">PRATO                   </t>
  </si>
  <si>
    <t xml:space="preserve">RAGUSA                  </t>
  </si>
  <si>
    <t xml:space="preserve">RAVENNA                 </t>
  </si>
  <si>
    <t xml:space="preserve">REGGIO DI CALABRIA      </t>
  </si>
  <si>
    <t xml:space="preserve">REGGIO NELL'EMILIA      </t>
  </si>
  <si>
    <t xml:space="preserve">RIETI                   </t>
  </si>
  <si>
    <t xml:space="preserve">RIMINI                  </t>
  </si>
  <si>
    <t xml:space="preserve">ROMA                    </t>
  </si>
  <si>
    <t xml:space="preserve">ROVIGO                  </t>
  </si>
  <si>
    <t xml:space="preserve">SALERNO                 </t>
  </si>
  <si>
    <t xml:space="preserve">SASSARI                 </t>
  </si>
  <si>
    <t xml:space="preserve">SAVONA                  </t>
  </si>
  <si>
    <t xml:space="preserve">SIENA                   </t>
  </si>
  <si>
    <t xml:space="preserve">SIRACUSA                </t>
  </si>
  <si>
    <t xml:space="preserve">SONDRIO                 </t>
  </si>
  <si>
    <t>SUD SARDEGNA</t>
  </si>
  <si>
    <t xml:space="preserve">TARANTO                 </t>
  </si>
  <si>
    <t xml:space="preserve">TERAMO                  </t>
  </si>
  <si>
    <t xml:space="preserve">TERNI                   </t>
  </si>
  <si>
    <t xml:space="preserve">TORINO                  </t>
  </si>
  <si>
    <t xml:space="preserve">TRAPANI                 </t>
  </si>
  <si>
    <t xml:space="preserve">TRENTO                  </t>
  </si>
  <si>
    <t xml:space="preserve">TREVISO                 </t>
  </si>
  <si>
    <t xml:space="preserve">TRIESTE                 </t>
  </si>
  <si>
    <t xml:space="preserve">UDINE                   </t>
  </si>
  <si>
    <t xml:space="preserve">VARESE                  </t>
  </si>
  <si>
    <t xml:space="preserve">VENEZIA                 </t>
  </si>
  <si>
    <t xml:space="preserve">VERBANIA                </t>
  </si>
  <si>
    <t xml:space="preserve">VERCELLI                </t>
  </si>
  <si>
    <t xml:space="preserve">VERONA                  </t>
  </si>
  <si>
    <t xml:space="preserve">VIBO VALENTIA           </t>
  </si>
  <si>
    <t xml:space="preserve">VICENZA                 </t>
  </si>
  <si>
    <t xml:space="preserve">VITERBO                 </t>
  </si>
  <si>
    <t xml:space="preserve">       DATI STATISTICI DELLE IMMATRICOLAZIONI DI AUTOVETTURE PER REGIONE DI RESIDENZA DEL PROPRIETARIO</t>
  </si>
  <si>
    <t>ABRUZZO</t>
  </si>
  <si>
    <t>BASILICATA</t>
  </si>
  <si>
    <t>CALABRIA</t>
  </si>
  <si>
    <t>CAMPANIA</t>
  </si>
  <si>
    <t>EMILIA ROMAGNA</t>
  </si>
  <si>
    <t>FRIULI V G</t>
  </si>
  <si>
    <t>LAZIO</t>
  </si>
  <si>
    <t>LIGURIA</t>
  </si>
  <si>
    <t>LOMBARDIA</t>
  </si>
  <si>
    <t>MOLISE</t>
  </si>
  <si>
    <t>PIEMONTE</t>
  </si>
  <si>
    <t>PUGLIA</t>
  </si>
  <si>
    <t>SARDEGNA</t>
  </si>
  <si>
    <t>SICILIA</t>
  </si>
  <si>
    <t>TOSCANA</t>
  </si>
  <si>
    <t>TRENTINO A A</t>
  </si>
  <si>
    <t>UMBRIA</t>
  </si>
  <si>
    <t>VAL D'AOSTA</t>
  </si>
  <si>
    <t>VENETO</t>
  </si>
  <si>
    <t>TOTALI</t>
  </si>
  <si>
    <t>DATI STATISTICI DELLE IMMATRICOLAZIONI DI AUTOVETTURE PER STATUS DEL PROPRIETARIO ED ALIMENTAZIONE</t>
  </si>
  <si>
    <t>STATUS</t>
  </si>
  <si>
    <t>PROPRIETARIO</t>
  </si>
  <si>
    <t>BENZINA/ ELETTRICO</t>
  </si>
  <si>
    <t>GASOLIO / ELETTRICO</t>
  </si>
  <si>
    <t xml:space="preserve">     ALTRO</t>
  </si>
  <si>
    <t>PERSONA FISICA</t>
  </si>
  <si>
    <t>PERSONA GIURIDICA</t>
  </si>
  <si>
    <t>GENNAIO - DICEMBRE 2023</t>
  </si>
  <si>
    <t>LINK &amp;CO</t>
  </si>
  <si>
    <t>MASERATI</t>
  </si>
  <si>
    <t>MG</t>
  </si>
  <si>
    <t>GENNAIO - DICEMBRE  2023</t>
  </si>
  <si>
    <t>Gen-Dic 2023</t>
  </si>
  <si>
    <t>LYNK&amp;CO</t>
  </si>
  <si>
    <t>% Gen-Dic 2023</t>
  </si>
  <si>
    <t>GEN-DIC 2023</t>
  </si>
  <si>
    <t>LINK&amp;CO</t>
  </si>
  <si>
    <t>% GEN-DIC 2023</t>
  </si>
  <si>
    <t>Gennaio - Dicembre 2023</t>
  </si>
  <si>
    <t>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</si>
</sst>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00000000000000000000000000000"/>
    <numFmt numFmtId="167" formatCode="_-* #,##0_-;\-* #,##0_-;_-* &quot;-&quot;??_-;_-@_-"/>
    <numFmt numFmtId="168" formatCode="#,##0_ ;\-#,##0\ "/>
    <numFmt numFmtId="169" formatCode="#,##0.00_ ;\-#,##0.00\ "/>
    <numFmt numFmtId="170" formatCode="_-&quot;L.&quot;\ * #,##0_-;\-&quot;L.&quot;\ * #,##0_-;_-&quot;L.&quot;\ * &quot;-&quot;_-;_-@_-"/>
    <numFmt numFmtId="171" formatCode="_-* #,##0.00_-;\-* #,##0.00_-;_-* &quot;-&quot;_-;_-@_-"/>
    <numFmt numFmtId="172" formatCode="#.##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</font>
    <font>
      <sz val="14"/>
      <name val="MS Sans Serif"/>
      <family val="2"/>
    </font>
    <font>
      <b/>
      <sz val="28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Garamond"/>
      <family val="1"/>
    </font>
    <font>
      <sz val="12"/>
      <name val="Garamond"/>
      <family val="1"/>
    </font>
    <font>
      <sz val="12"/>
      <name val="Arial"/>
      <family val="2"/>
    </font>
    <font>
      <sz val="18"/>
      <name val="Arial"/>
      <family val="2"/>
    </font>
    <font>
      <b/>
      <sz val="14"/>
      <name val="Garamond"/>
      <family val="1"/>
    </font>
    <font>
      <sz val="14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Garamond"/>
      <family val="1"/>
    </font>
    <font>
      <sz val="16"/>
      <name val="Bookman Old Style"/>
      <family val="1"/>
    </font>
    <font>
      <sz val="16"/>
      <name val="MS Sans Serif"/>
      <family val="2"/>
    </font>
    <font>
      <b/>
      <sz val="40"/>
      <name val="Times New Roman"/>
      <family val="1"/>
    </font>
    <font>
      <b/>
      <sz val="18"/>
      <name val="Garamond"/>
      <family val="1"/>
    </font>
    <font>
      <b/>
      <sz val="16"/>
      <name val="Garamond"/>
      <family val="1"/>
    </font>
    <font>
      <sz val="16"/>
      <name val="Arial"/>
      <family val="2"/>
    </font>
    <font>
      <sz val="14"/>
      <name val="Garamond"/>
      <family val="1"/>
    </font>
    <font>
      <b/>
      <sz val="11"/>
      <name val="Garamond"/>
      <family val="1"/>
    </font>
    <font>
      <b/>
      <sz val="16"/>
      <name val="Arial"/>
      <family val="2"/>
    </font>
    <font>
      <sz val="16"/>
      <name val="Garamond"/>
      <family val="1"/>
    </font>
    <font>
      <sz val="18"/>
      <name val="Garamond"/>
      <family val="1"/>
    </font>
    <font>
      <sz val="20"/>
      <name val="Garamond"/>
      <family val="1"/>
    </font>
    <font>
      <sz val="14"/>
      <name val="Bookman Old Style"/>
      <family val="1"/>
    </font>
    <font>
      <b/>
      <sz val="20"/>
      <name val="Times New Roman"/>
      <family val="1"/>
    </font>
    <font>
      <sz val="14"/>
      <color theme="1"/>
      <name val="Garamond"/>
      <family val="1"/>
    </font>
    <font>
      <sz val="12"/>
      <color indexed="12"/>
      <name val="Garamond"/>
      <family val="1"/>
    </font>
    <font>
      <b/>
      <sz val="14"/>
      <color indexed="8"/>
      <name val="Garamond"/>
      <family val="1"/>
    </font>
    <font>
      <sz val="26"/>
      <name val="Garamond"/>
      <family val="1"/>
    </font>
    <font>
      <b/>
      <sz val="26"/>
      <name val="Garamond"/>
      <family val="1"/>
    </font>
    <font>
      <sz val="10"/>
      <color indexed="12"/>
      <name val="Arial"/>
      <family val="2"/>
    </font>
    <font>
      <b/>
      <sz val="36"/>
      <name val="Times New Roman"/>
      <family val="1"/>
    </font>
    <font>
      <b/>
      <sz val="16"/>
      <name val="Times New Roman"/>
      <family val="1"/>
    </font>
    <font>
      <sz val="11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2"/>
      <color indexed="10"/>
      <name val="Arial"/>
      <family val="2"/>
    </font>
    <font>
      <b/>
      <sz val="24"/>
      <name val="Times New Roman"/>
      <family val="1"/>
    </font>
    <font>
      <b/>
      <sz val="10"/>
      <name val="Times New Roman"/>
      <family val="1"/>
    </font>
    <font>
      <b/>
      <sz val="10"/>
      <name val="Garamond"/>
      <family val="1"/>
    </font>
    <font>
      <b/>
      <sz val="9"/>
      <name val="Garamond"/>
      <family val="1"/>
    </font>
    <font>
      <b/>
      <sz val="14"/>
      <color rgb="FFFF0000"/>
      <name val="Times New Roman"/>
      <family val="1"/>
    </font>
    <font>
      <b/>
      <sz val="16"/>
      <color rgb="FFFF0000"/>
      <name val="Arial"/>
      <family val="2"/>
    </font>
    <font>
      <b/>
      <sz val="14"/>
      <color rgb="FFFF0000"/>
      <name val="Garamond"/>
      <family val="1"/>
    </font>
    <font>
      <b/>
      <sz val="11"/>
      <color rgb="FFFF0000"/>
      <name val="Arial"/>
      <family val="2"/>
    </font>
    <font>
      <b/>
      <sz val="16"/>
      <color rgb="FFFF0000"/>
      <name val="Times New Roman"/>
      <family val="1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7" fillId="0" borderId="0"/>
    <xf numFmtId="0" fontId="43" fillId="0" borderId="0"/>
    <xf numFmtId="0" fontId="5" fillId="0" borderId="0"/>
  </cellStyleXfs>
  <cellXfs count="276">
    <xf numFmtId="0" fontId="0" fillId="0" borderId="0" xfId="0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7" fillId="0" borderId="2" xfId="0" applyFont="1" applyBorder="1" applyAlignment="1">
      <alignment horizontal="centerContinuous"/>
    </xf>
    <xf numFmtId="0" fontId="8" fillId="0" borderId="2" xfId="0" applyFont="1" applyBorder="1" applyAlignment="1">
      <alignment horizontal="centerContinuous"/>
    </xf>
    <xf numFmtId="0" fontId="8" fillId="0" borderId="3" xfId="0" applyFont="1" applyBorder="1" applyAlignment="1">
      <alignment horizontal="centerContinuous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7" xfId="0" applyFont="1" applyBorder="1" applyAlignment="1">
      <alignment horizontal="left"/>
    </xf>
    <xf numFmtId="3" fontId="12" fillId="0" borderId="8" xfId="0" applyNumberFormat="1" applyFont="1" applyBorder="1" applyAlignment="1">
      <alignment horizontal="right"/>
    </xf>
    <xf numFmtId="2" fontId="12" fillId="0" borderId="0" xfId="0" applyNumberFormat="1" applyFont="1" applyAlignment="1">
      <alignment horizontal="right"/>
    </xf>
    <xf numFmtId="3" fontId="12" fillId="0" borderId="9" xfId="0" applyNumberFormat="1" applyFont="1" applyBorder="1" applyAlignment="1">
      <alignment horizontal="right"/>
    </xf>
    <xf numFmtId="2" fontId="12" fillId="0" borderId="10" xfId="0" applyNumberFormat="1" applyFont="1" applyBorder="1" applyAlignment="1">
      <alignment horizontal="right"/>
    </xf>
    <xf numFmtId="2" fontId="12" fillId="0" borderId="11" xfId="0" applyNumberFormat="1" applyFont="1" applyBorder="1" applyAlignment="1">
      <alignment horizontal="right"/>
    </xf>
    <xf numFmtId="3" fontId="0" fillId="0" borderId="0" xfId="0" applyNumberFormat="1"/>
    <xf numFmtId="3" fontId="12" fillId="0" borderId="0" xfId="0" applyNumberFormat="1" applyFont="1" applyAlignment="1">
      <alignment horizontal="right"/>
    </xf>
    <xf numFmtId="3" fontId="12" fillId="0" borderId="12" xfId="0" applyNumberFormat="1" applyFont="1" applyBorder="1" applyAlignment="1">
      <alignment horizontal="right"/>
    </xf>
    <xf numFmtId="2" fontId="12" fillId="0" borderId="13" xfId="0" applyNumberFormat="1" applyFont="1" applyBorder="1" applyAlignment="1">
      <alignment horizontal="right"/>
    </xf>
    <xf numFmtId="3" fontId="12" fillId="0" borderId="0" xfId="0" applyNumberFormat="1" applyFont="1"/>
    <xf numFmtId="0" fontId="12" fillId="0" borderId="0" xfId="0" applyFont="1"/>
    <xf numFmtId="0" fontId="11" fillId="0" borderId="4" xfId="0" applyFont="1" applyBorder="1" applyAlignment="1">
      <alignment horizontal="left"/>
    </xf>
    <xf numFmtId="3" fontId="12" fillId="0" borderId="14" xfId="0" applyNumberFormat="1" applyFont="1" applyBorder="1" applyAlignment="1">
      <alignment horizontal="right"/>
    </xf>
    <xf numFmtId="2" fontId="12" fillId="0" borderId="14" xfId="0" applyNumberFormat="1" applyFont="1" applyBorder="1" applyAlignment="1">
      <alignment horizontal="right"/>
    </xf>
    <xf numFmtId="3" fontId="12" fillId="0" borderId="15" xfId="0" applyNumberFormat="1" applyFont="1" applyBorder="1" applyAlignment="1">
      <alignment horizontal="right"/>
    </xf>
    <xf numFmtId="2" fontId="12" fillId="0" borderId="5" xfId="0" applyNumberFormat="1" applyFont="1" applyBorder="1" applyAlignment="1">
      <alignment horizontal="right"/>
    </xf>
    <xf numFmtId="2" fontId="12" fillId="0" borderId="6" xfId="0" applyNumberFormat="1" applyFont="1" applyBorder="1" applyAlignment="1">
      <alignment horizontal="right"/>
    </xf>
    <xf numFmtId="0" fontId="13" fillId="0" borderId="0" xfId="0" applyFont="1"/>
    <xf numFmtId="0" fontId="11" fillId="0" borderId="16" xfId="0" applyFont="1" applyBorder="1" applyAlignment="1">
      <alignment horizontal="left" vertical="center"/>
    </xf>
    <xf numFmtId="3" fontId="14" fillId="0" borderId="17" xfId="0" applyNumberFormat="1" applyFont="1" applyBorder="1" applyAlignment="1">
      <alignment horizontal="right" vertical="center"/>
    </xf>
    <xf numFmtId="4" fontId="14" fillId="0" borderId="17" xfId="0" applyNumberFormat="1" applyFont="1" applyBorder="1" applyAlignment="1">
      <alignment horizontal="right" vertical="center"/>
    </xf>
    <xf numFmtId="2" fontId="14" fillId="0" borderId="18" xfId="0" applyNumberFormat="1" applyFont="1" applyBorder="1" applyAlignment="1">
      <alignment horizontal="right" vertical="center"/>
    </xf>
    <xf numFmtId="2" fontId="14" fillId="0" borderId="19" xfId="0" applyNumberFormat="1" applyFont="1" applyBorder="1" applyAlignment="1">
      <alignment horizontal="right" vertical="center"/>
    </xf>
    <xf numFmtId="41" fontId="13" fillId="0" borderId="0" xfId="0" applyNumberFormat="1" applyFont="1"/>
    <xf numFmtId="3" fontId="13" fillId="0" borderId="0" xfId="0" applyNumberFormat="1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Continuous"/>
    </xf>
    <xf numFmtId="41" fontId="16" fillId="0" borderId="0" xfId="0" applyNumberFormat="1" applyFont="1"/>
    <xf numFmtId="3" fontId="16" fillId="0" borderId="0" xfId="0" applyNumberFormat="1" applyFont="1"/>
    <xf numFmtId="2" fontId="16" fillId="0" borderId="0" xfId="0" applyNumberFormat="1" applyFont="1"/>
    <xf numFmtId="3" fontId="5" fillId="0" borderId="0" xfId="0" applyNumberFormat="1" applyFont="1"/>
    <xf numFmtId="3" fontId="17" fillId="0" borderId="0" xfId="0" applyNumberFormat="1" applyFont="1"/>
    <xf numFmtId="0" fontId="17" fillId="0" borderId="0" xfId="0" applyFont="1"/>
    <xf numFmtId="3" fontId="11" fillId="0" borderId="22" xfId="0" applyNumberFormat="1" applyFont="1" applyBorder="1" applyAlignment="1">
      <alignment horizontal="center" vertical="center"/>
    </xf>
    <xf numFmtId="3" fontId="11" fillId="0" borderId="25" xfId="0" applyNumberFormat="1" applyFont="1" applyBorder="1" applyAlignment="1">
      <alignment horizontal="center" vertical="center"/>
    </xf>
    <xf numFmtId="3" fontId="11" fillId="0" borderId="27" xfId="0" applyNumberFormat="1" applyFont="1" applyBorder="1" applyAlignment="1">
      <alignment horizontal="center" vertical="center" wrapText="1"/>
    </xf>
    <xf numFmtId="3" fontId="11" fillId="0" borderId="28" xfId="0" applyNumberFormat="1" applyFont="1" applyBorder="1" applyAlignment="1">
      <alignment horizontal="center" vertical="center" wrapText="1"/>
    </xf>
    <xf numFmtId="164" fontId="11" fillId="0" borderId="29" xfId="2" quotePrefix="1" applyFont="1" applyBorder="1" applyAlignment="1">
      <alignment horizontal="center" vertical="center"/>
    </xf>
    <xf numFmtId="3" fontId="23" fillId="0" borderId="0" xfId="0" applyNumberFormat="1" applyFont="1"/>
    <xf numFmtId="4" fontId="23" fillId="0" borderId="0" xfId="0" applyNumberFormat="1" applyFont="1"/>
    <xf numFmtId="3" fontId="23" fillId="0" borderId="12" xfId="0" applyNumberFormat="1" applyFont="1" applyBorder="1"/>
    <xf numFmtId="3" fontId="23" fillId="0" borderId="30" xfId="0" applyNumberFormat="1" applyFont="1" applyBorder="1"/>
    <xf numFmtId="4" fontId="23" fillId="0" borderId="11" xfId="0" applyNumberFormat="1" applyFont="1" applyBorder="1"/>
    <xf numFmtId="0" fontId="23" fillId="0" borderId="0" xfId="0" applyFont="1"/>
    <xf numFmtId="0" fontId="23" fillId="0" borderId="9" xfId="0" applyFont="1" applyBorder="1"/>
    <xf numFmtId="0" fontId="23" fillId="0" borderId="12" xfId="0" applyFont="1" applyBorder="1"/>
    <xf numFmtId="4" fontId="23" fillId="0" borderId="10" xfId="0" applyNumberFormat="1" applyFont="1" applyBorder="1"/>
    <xf numFmtId="3" fontId="23" fillId="0" borderId="31" xfId="0" applyNumberFormat="1" applyFont="1" applyBorder="1"/>
    <xf numFmtId="3" fontId="24" fillId="0" borderId="0" xfId="0" applyNumberFormat="1" applyFont="1"/>
    <xf numFmtId="4" fontId="23" fillId="0" borderId="13" xfId="0" quotePrefix="1" applyNumberFormat="1" applyFont="1" applyBorder="1" applyAlignment="1">
      <alignment horizontal="right"/>
    </xf>
    <xf numFmtId="0" fontId="23" fillId="0" borderId="0" xfId="0" quotePrefix="1" applyFont="1" applyAlignment="1">
      <alignment horizontal="right"/>
    </xf>
    <xf numFmtId="4" fontId="23" fillId="0" borderId="13" xfId="0" applyNumberFormat="1" applyFont="1" applyBorder="1"/>
    <xf numFmtId="0" fontId="23" fillId="0" borderId="12" xfId="0" quotePrefix="1" applyFont="1" applyBorder="1" applyAlignment="1">
      <alignment horizontal="right"/>
    </xf>
    <xf numFmtId="3" fontId="23" fillId="0" borderId="25" xfId="0" applyNumberFormat="1" applyFont="1" applyBorder="1"/>
    <xf numFmtId="3" fontId="22" fillId="0" borderId="7" xfId="0" applyNumberFormat="1" applyFont="1" applyBorder="1"/>
    <xf numFmtId="3" fontId="23" fillId="0" borderId="14" xfId="0" applyNumberFormat="1" applyFont="1" applyBorder="1"/>
    <xf numFmtId="4" fontId="23" fillId="0" borderId="14" xfId="0" applyNumberFormat="1" applyFont="1" applyBorder="1"/>
    <xf numFmtId="3" fontId="23" fillId="0" borderId="15" xfId="0" applyNumberFormat="1" applyFont="1" applyBorder="1"/>
    <xf numFmtId="3" fontId="23" fillId="0" borderId="24" xfId="0" applyNumberFormat="1" applyFont="1" applyBorder="1"/>
    <xf numFmtId="4" fontId="23" fillId="0" borderId="6" xfId="0" applyNumberFormat="1" applyFont="1" applyBorder="1"/>
    <xf numFmtId="4" fontId="23" fillId="0" borderId="5" xfId="0" quotePrefix="1" applyNumberFormat="1" applyFont="1" applyBorder="1" applyAlignment="1">
      <alignment horizontal="right"/>
    </xf>
    <xf numFmtId="3" fontId="23" fillId="0" borderId="0" xfId="0" quotePrefix="1" applyNumberFormat="1" applyFont="1" applyAlignment="1">
      <alignment horizontal="right"/>
    </xf>
    <xf numFmtId="4" fontId="23" fillId="0" borderId="5" xfId="0" applyNumberFormat="1" applyFont="1" applyBorder="1"/>
    <xf numFmtId="3" fontId="23" fillId="0" borderId="12" xfId="0" quotePrefix="1" applyNumberFormat="1" applyFont="1" applyBorder="1" applyAlignment="1">
      <alignment horizontal="right"/>
    </xf>
    <xf numFmtId="3" fontId="23" fillId="0" borderId="32" xfId="0" applyNumberFormat="1" applyFont="1" applyBorder="1"/>
    <xf numFmtId="3" fontId="25" fillId="0" borderId="0" xfId="0" applyNumberFormat="1" applyFont="1"/>
    <xf numFmtId="3" fontId="22" fillId="0" borderId="33" xfId="0" applyNumberFormat="1" applyFont="1" applyBorder="1"/>
    <xf numFmtId="3" fontId="26" fillId="0" borderId="34" xfId="0" applyNumberFormat="1" applyFont="1" applyBorder="1"/>
    <xf numFmtId="4" fontId="26" fillId="0" borderId="35" xfId="0" applyNumberFormat="1" applyFont="1" applyBorder="1"/>
    <xf numFmtId="3" fontId="26" fillId="0" borderId="36" xfId="0" applyNumberFormat="1" applyFont="1" applyBorder="1"/>
    <xf numFmtId="4" fontId="26" fillId="0" borderId="37" xfId="0" applyNumberFormat="1" applyFont="1" applyBorder="1"/>
    <xf numFmtId="3" fontId="26" fillId="0" borderId="35" xfId="0" applyNumberFormat="1" applyFont="1" applyBorder="1"/>
    <xf numFmtId="4" fontId="26" fillId="0" borderId="35" xfId="0" quotePrefix="1" applyNumberFormat="1" applyFont="1" applyBorder="1" applyAlignment="1">
      <alignment horizontal="right"/>
    </xf>
    <xf numFmtId="4" fontId="26" fillId="0" borderId="38" xfId="0" quotePrefix="1" applyNumberFormat="1" applyFont="1" applyBorder="1" applyAlignment="1">
      <alignment horizontal="right"/>
    </xf>
    <xf numFmtId="3" fontId="15" fillId="0" borderId="0" xfId="0" applyNumberFormat="1" applyFont="1"/>
    <xf numFmtId="3" fontId="27" fillId="0" borderId="0" xfId="0" applyNumberFormat="1" applyFont="1"/>
    <xf numFmtId="3" fontId="22" fillId="0" borderId="40" xfId="0" applyNumberFormat="1" applyFont="1" applyBorder="1"/>
    <xf numFmtId="4" fontId="26" fillId="0" borderId="41" xfId="0" applyNumberFormat="1" applyFont="1" applyBorder="1"/>
    <xf numFmtId="4" fontId="26" fillId="0" borderId="42" xfId="0" applyNumberFormat="1" applyFont="1" applyBorder="1"/>
    <xf numFmtId="166" fontId="26" fillId="0" borderId="42" xfId="0" applyNumberFormat="1" applyFont="1" applyBorder="1"/>
    <xf numFmtId="4" fontId="27" fillId="0" borderId="43" xfId="0" applyNumberFormat="1" applyFont="1" applyBorder="1"/>
    <xf numFmtId="3" fontId="28" fillId="0" borderId="0" xfId="0" applyNumberFormat="1" applyFont="1"/>
    <xf numFmtId="3" fontId="29" fillId="0" borderId="0" xfId="0" applyNumberFormat="1" applyFont="1"/>
    <xf numFmtId="4" fontId="24" fillId="0" borderId="0" xfId="0" applyNumberFormat="1" applyFont="1"/>
    <xf numFmtId="0" fontId="24" fillId="0" borderId="0" xfId="3" applyFont="1"/>
    <xf numFmtId="0" fontId="17" fillId="0" borderId="0" xfId="3"/>
    <xf numFmtId="0" fontId="14" fillId="0" borderId="0" xfId="3" applyFont="1"/>
    <xf numFmtId="0" fontId="24" fillId="0" borderId="2" xfId="3" applyFont="1" applyBorder="1"/>
    <xf numFmtId="0" fontId="24" fillId="0" borderId="44" xfId="3" applyFont="1" applyBorder="1"/>
    <xf numFmtId="0" fontId="24" fillId="0" borderId="13" xfId="3" applyFont="1" applyBorder="1"/>
    <xf numFmtId="0" fontId="11" fillId="0" borderId="15" xfId="3" applyFont="1" applyBorder="1"/>
    <xf numFmtId="0" fontId="11" fillId="0" borderId="14" xfId="3" applyFont="1" applyBorder="1"/>
    <xf numFmtId="0" fontId="11" fillId="0" borderId="5" xfId="3" applyFont="1" applyBorder="1"/>
    <xf numFmtId="0" fontId="11" fillId="0" borderId="12" xfId="3" applyFont="1" applyBorder="1"/>
    <xf numFmtId="0" fontId="11" fillId="0" borderId="0" xfId="3" applyFont="1"/>
    <xf numFmtId="0" fontId="11" fillId="0" borderId="13" xfId="3" applyFont="1" applyBorder="1"/>
    <xf numFmtId="0" fontId="11" fillId="0" borderId="5" xfId="3" applyFont="1" applyBorder="1" applyAlignment="1">
      <alignment wrapText="1"/>
    </xf>
    <xf numFmtId="0" fontId="32" fillId="0" borderId="0" xfId="3" applyFont="1"/>
    <xf numFmtId="0" fontId="32" fillId="0" borderId="13" xfId="3" applyFont="1" applyBorder="1"/>
    <xf numFmtId="3" fontId="24" fillId="0" borderId="0" xfId="3" applyNumberFormat="1" applyFont="1"/>
    <xf numFmtId="3" fontId="24" fillId="0" borderId="9" xfId="3" applyNumberFormat="1" applyFont="1" applyBorder="1"/>
    <xf numFmtId="3" fontId="24" fillId="0" borderId="8" xfId="3" applyNumberFormat="1" applyFont="1" applyBorder="1"/>
    <xf numFmtId="3" fontId="24" fillId="0" borderId="10" xfId="3" applyNumberFormat="1" applyFont="1" applyBorder="1"/>
    <xf numFmtId="3" fontId="24" fillId="0" borderId="25" xfId="3" applyNumberFormat="1" applyFont="1" applyBorder="1"/>
    <xf numFmtId="3" fontId="8" fillId="0" borderId="0" xfId="3" applyNumberFormat="1" applyFont="1"/>
    <xf numFmtId="4" fontId="33" fillId="0" borderId="0" xfId="3" applyNumberFormat="1" applyFont="1"/>
    <xf numFmtId="0" fontId="8" fillId="0" borderId="0" xfId="3" applyFont="1"/>
    <xf numFmtId="3" fontId="24" fillId="0" borderId="12" xfId="3" applyNumberFormat="1" applyFont="1" applyBorder="1"/>
    <xf numFmtId="3" fontId="24" fillId="0" borderId="13" xfId="3" applyNumberFormat="1" applyFont="1" applyBorder="1"/>
    <xf numFmtId="3" fontId="32" fillId="0" borderId="0" xfId="3" applyNumberFormat="1" applyFont="1"/>
    <xf numFmtId="3" fontId="32" fillId="0" borderId="13" xfId="3" applyNumberFormat="1" applyFont="1" applyBorder="1"/>
    <xf numFmtId="0" fontId="32" fillId="0" borderId="14" xfId="3" applyFont="1" applyBorder="1"/>
    <xf numFmtId="3" fontId="32" fillId="0" borderId="14" xfId="3" applyNumberFormat="1" applyFont="1" applyBorder="1"/>
    <xf numFmtId="3" fontId="32" fillId="0" borderId="5" xfId="3" applyNumberFormat="1" applyFont="1" applyBorder="1"/>
    <xf numFmtId="0" fontId="24" fillId="0" borderId="14" xfId="3" applyFont="1" applyBorder="1"/>
    <xf numFmtId="3" fontId="24" fillId="0" borderId="14" xfId="3" applyNumberFormat="1" applyFont="1" applyBorder="1"/>
    <xf numFmtId="3" fontId="24" fillId="0" borderId="5" xfId="3" applyNumberFormat="1" applyFont="1" applyBorder="1"/>
    <xf numFmtId="3" fontId="24" fillId="0" borderId="15" xfId="3" applyNumberFormat="1" applyFont="1" applyBorder="1"/>
    <xf numFmtId="0" fontId="24" fillId="0" borderId="5" xfId="3" applyFont="1" applyBorder="1"/>
    <xf numFmtId="3" fontId="24" fillId="0" borderId="32" xfId="3" applyNumberFormat="1" applyFont="1" applyBorder="1"/>
    <xf numFmtId="0" fontId="7" fillId="0" borderId="0" xfId="3" applyFont="1"/>
    <xf numFmtId="0" fontId="11" fillId="0" borderId="16" xfId="3" applyFont="1" applyBorder="1"/>
    <xf numFmtId="3" fontId="34" fillId="0" borderId="17" xfId="3" applyNumberFormat="1" applyFont="1" applyBorder="1"/>
    <xf numFmtId="3" fontId="7" fillId="0" borderId="0" xfId="3" applyNumberFormat="1" applyFont="1"/>
    <xf numFmtId="0" fontId="11" fillId="0" borderId="45" xfId="3" applyFont="1" applyBorder="1"/>
    <xf numFmtId="2" fontId="14" fillId="0" borderId="46" xfId="3" applyNumberFormat="1" applyFont="1" applyBorder="1"/>
    <xf numFmtId="0" fontId="14" fillId="0" borderId="46" xfId="3" applyFont="1" applyBorder="1"/>
    <xf numFmtId="2" fontId="14" fillId="0" borderId="47" xfId="3" applyNumberFormat="1" applyFont="1" applyBorder="1"/>
    <xf numFmtId="2" fontId="14" fillId="0" borderId="48" xfId="3" applyNumberFormat="1" applyFont="1" applyBorder="1"/>
    <xf numFmtId="0" fontId="35" fillId="0" borderId="0" xfId="3" applyFont="1"/>
    <xf numFmtId="167" fontId="36" fillId="0" borderId="0" xfId="1" applyNumberFormat="1" applyFont="1"/>
    <xf numFmtId="165" fontId="24" fillId="0" borderId="0" xfId="1" applyFont="1"/>
    <xf numFmtId="0" fontId="37" fillId="0" borderId="0" xfId="0" applyFont="1" applyAlignment="1">
      <alignment horizontal="left"/>
    </xf>
    <xf numFmtId="0" fontId="3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15" fillId="0" borderId="0" xfId="2" applyFont="1" applyFill="1"/>
    <xf numFmtId="0" fontId="40" fillId="0" borderId="0" xfId="0" applyFont="1" applyAlignment="1">
      <alignment horizontal="left"/>
    </xf>
    <xf numFmtId="164" fontId="15" fillId="0" borderId="0" xfId="2" applyFont="1"/>
    <xf numFmtId="164" fontId="40" fillId="0" borderId="40" xfId="2" applyFont="1" applyBorder="1"/>
    <xf numFmtId="0" fontId="11" fillId="0" borderId="29" xfId="0" applyFont="1" applyBorder="1" applyAlignment="1">
      <alignment horizontal="center" vertical="center" textRotation="90"/>
    </xf>
    <xf numFmtId="0" fontId="41" fillId="0" borderId="29" xfId="0" applyFont="1" applyBorder="1" applyAlignment="1">
      <alignment horizontal="center" vertical="justify" textRotation="90"/>
    </xf>
    <xf numFmtId="164" fontId="25" fillId="0" borderId="49" xfId="2" applyFont="1" applyFill="1" applyBorder="1" applyAlignment="1">
      <alignment horizontal="left"/>
    </xf>
    <xf numFmtId="0" fontId="40" fillId="0" borderId="13" xfId="2" applyNumberFormat="1" applyFont="1" applyBorder="1"/>
    <xf numFmtId="3" fontId="40" fillId="0" borderId="13" xfId="2" applyNumberFormat="1" applyFont="1" applyBorder="1"/>
    <xf numFmtId="0" fontId="40" fillId="0" borderId="0" xfId="2" applyNumberFormat="1" applyFont="1" applyBorder="1"/>
    <xf numFmtId="3" fontId="40" fillId="0" borderId="49" xfId="2" applyNumberFormat="1" applyFont="1" applyBorder="1"/>
    <xf numFmtId="164" fontId="25" fillId="0" borderId="49" xfId="2" applyFont="1" applyBorder="1"/>
    <xf numFmtId="0" fontId="15" fillId="0" borderId="0" xfId="2" applyNumberFormat="1" applyFont="1"/>
    <xf numFmtId="0" fontId="15" fillId="0" borderId="23" xfId="2" applyNumberFormat="1" applyFont="1" applyBorder="1"/>
    <xf numFmtId="3" fontId="15" fillId="0" borderId="23" xfId="2" applyNumberFormat="1" applyFont="1" applyBorder="1"/>
    <xf numFmtId="3" fontId="0" fillId="0" borderId="23" xfId="0" applyNumberFormat="1" applyBorder="1"/>
    <xf numFmtId="0" fontId="0" fillId="0" borderId="23" xfId="0" applyBorder="1"/>
    <xf numFmtId="0" fontId="25" fillId="0" borderId="49" xfId="0" applyFont="1" applyBorder="1"/>
    <xf numFmtId="164" fontId="25" fillId="0" borderId="45" xfId="2" applyFont="1" applyFill="1" applyBorder="1" applyAlignment="1">
      <alignment horizontal="left"/>
    </xf>
    <xf numFmtId="3" fontId="42" fillId="0" borderId="38" xfId="2" applyNumberFormat="1" applyFont="1" applyBorder="1"/>
    <xf numFmtId="168" fontId="13" fillId="0" borderId="0" xfId="0" applyNumberFormat="1" applyFont="1"/>
    <xf numFmtId="164" fontId="9" fillId="0" borderId="50" xfId="2" applyFont="1" applyBorder="1"/>
    <xf numFmtId="0" fontId="41" fillId="0" borderId="29" xfId="0" applyFont="1" applyBorder="1" applyAlignment="1">
      <alignment horizontal="center" vertical="center" textRotation="90"/>
    </xf>
    <xf numFmtId="0" fontId="41" fillId="0" borderId="20" xfId="0" applyFont="1" applyBorder="1" applyAlignment="1">
      <alignment horizontal="center" vertical="justify" textRotation="90"/>
    </xf>
    <xf numFmtId="0" fontId="7" fillId="0" borderId="45" xfId="0" applyFont="1" applyBorder="1" applyAlignment="1">
      <alignment horizontal="center" vertical="center" textRotation="90"/>
    </xf>
    <xf numFmtId="164" fontId="7" fillId="0" borderId="51" xfId="2" applyFont="1" applyFill="1" applyBorder="1" applyAlignment="1">
      <alignment horizontal="left"/>
    </xf>
    <xf numFmtId="0" fontId="43" fillId="0" borderId="10" xfId="4" quotePrefix="1" applyBorder="1" applyAlignment="1">
      <alignment horizontal="right"/>
    </xf>
    <xf numFmtId="0" fontId="43" fillId="0" borderId="23" xfId="4" quotePrefix="1" applyBorder="1"/>
    <xf numFmtId="0" fontId="43" fillId="0" borderId="20" xfId="4" quotePrefix="1" applyBorder="1"/>
    <xf numFmtId="168" fontId="9" fillId="0" borderId="20" xfId="2" applyNumberFormat="1" applyFont="1" applyBorder="1"/>
    <xf numFmtId="169" fontId="41" fillId="0" borderId="11" xfId="2" applyNumberFormat="1" applyFont="1" applyBorder="1"/>
    <xf numFmtId="0" fontId="40" fillId="0" borderId="0" xfId="0" applyFont="1"/>
    <xf numFmtId="164" fontId="7" fillId="0" borderId="49" xfId="2" applyFont="1" applyFill="1" applyBorder="1" applyAlignment="1">
      <alignment horizontal="left"/>
    </xf>
    <xf numFmtId="0" fontId="43" fillId="0" borderId="13" xfId="4" quotePrefix="1" applyBorder="1"/>
    <xf numFmtId="170" fontId="7" fillId="0" borderId="49" xfId="2" applyNumberFormat="1" applyFont="1" applyFill="1" applyBorder="1" applyAlignment="1">
      <alignment horizontal="left"/>
    </xf>
    <xf numFmtId="164" fontId="41" fillId="0" borderId="52" xfId="2" applyFont="1" applyFill="1" applyBorder="1" applyAlignment="1">
      <alignment horizontal="left"/>
    </xf>
    <xf numFmtId="168" fontId="41" fillId="0" borderId="18" xfId="2" applyNumberFormat="1" applyFont="1" applyBorder="1"/>
    <xf numFmtId="169" fontId="44" fillId="0" borderId="52" xfId="2" applyNumberFormat="1" applyFont="1" applyBorder="1"/>
    <xf numFmtId="164" fontId="9" fillId="0" borderId="0" xfId="2" applyFont="1"/>
    <xf numFmtId="0" fontId="7" fillId="0" borderId="45" xfId="0" applyFont="1" applyBorder="1"/>
    <xf numFmtId="171" fontId="41" fillId="0" borderId="46" xfId="0" applyNumberFormat="1" applyFont="1" applyBorder="1"/>
    <xf numFmtId="171" fontId="41" fillId="0" borderId="53" xfId="0" applyNumberFormat="1" applyFont="1" applyBorder="1"/>
    <xf numFmtId="171" fontId="45" fillId="0" borderId="0" xfId="0" applyNumberFormat="1" applyFont="1"/>
    <xf numFmtId="3" fontId="22" fillId="0" borderId="2" xfId="0" applyNumberFormat="1" applyFont="1" applyBorder="1" applyAlignment="1">
      <alignment horizontal="center"/>
    </xf>
    <xf numFmtId="0" fontId="5" fillId="0" borderId="0" xfId="5"/>
    <xf numFmtId="0" fontId="15" fillId="0" borderId="0" xfId="5" applyFont="1"/>
    <xf numFmtId="0" fontId="25" fillId="0" borderId="54" xfId="5" applyFont="1" applyBorder="1" applyAlignment="1">
      <alignment horizontal="center"/>
    </xf>
    <xf numFmtId="0" fontId="25" fillId="0" borderId="4" xfId="5" applyFont="1" applyBorder="1" applyAlignment="1">
      <alignment horizontal="center"/>
    </xf>
    <xf numFmtId="0" fontId="48" fillId="0" borderId="26" xfId="5" applyFont="1" applyBorder="1" applyAlignment="1">
      <alignment horizontal="center"/>
    </xf>
    <xf numFmtId="0" fontId="48" fillId="0" borderId="26" xfId="5" applyFont="1" applyBorder="1" applyAlignment="1">
      <alignment horizontal="center" wrapText="1"/>
    </xf>
    <xf numFmtId="0" fontId="13" fillId="0" borderId="26" xfId="0" applyFont="1" applyBorder="1" applyAlignment="1">
      <alignment wrapText="1"/>
    </xf>
    <xf numFmtId="0" fontId="7" fillId="0" borderId="7" xfId="5" applyFont="1" applyBorder="1" applyAlignment="1">
      <alignment horizontal="left"/>
    </xf>
    <xf numFmtId="3" fontId="9" fillId="0" borderId="23" xfId="5" applyNumberFormat="1" applyFont="1" applyBorder="1"/>
    <xf numFmtId="3" fontId="9" fillId="0" borderId="13" xfId="5" applyNumberFormat="1" applyFont="1" applyBorder="1"/>
    <xf numFmtId="0" fontId="9" fillId="0" borderId="23" xfId="5" applyFont="1" applyBorder="1"/>
    <xf numFmtId="0" fontId="9" fillId="0" borderId="20" xfId="5" applyFont="1" applyBorder="1"/>
    <xf numFmtId="3" fontId="9" fillId="0" borderId="11" xfId="5" applyNumberFormat="1" applyFont="1" applyBorder="1"/>
    <xf numFmtId="0" fontId="49" fillId="0" borderId="7" xfId="5" applyFont="1" applyBorder="1" applyAlignment="1">
      <alignment horizontal="right"/>
    </xf>
    <xf numFmtId="4" fontId="9" fillId="0" borderId="23" xfId="5" applyNumberFormat="1" applyFont="1" applyBorder="1"/>
    <xf numFmtId="4" fontId="9" fillId="0" borderId="23" xfId="5" quotePrefix="1" applyNumberFormat="1" applyFont="1" applyBorder="1"/>
    <xf numFmtId="0" fontId="49" fillId="0" borderId="4" xfId="5" applyFont="1" applyBorder="1" applyAlignment="1">
      <alignment horizontal="right"/>
    </xf>
    <xf numFmtId="4" fontId="9" fillId="0" borderId="26" xfId="5" applyNumberFormat="1" applyFont="1" applyBorder="1"/>
    <xf numFmtId="4" fontId="9" fillId="0" borderId="5" xfId="5" applyNumberFormat="1" applyFont="1" applyBorder="1"/>
    <xf numFmtId="172" fontId="9" fillId="0" borderId="6" xfId="5" applyNumberFormat="1" applyFont="1" applyBorder="1" applyAlignment="1">
      <alignment horizontal="left"/>
    </xf>
    <xf numFmtId="0" fontId="7" fillId="0" borderId="30" xfId="5" applyFont="1" applyBorder="1" applyAlignment="1">
      <alignment horizontal="left"/>
    </xf>
    <xf numFmtId="4" fontId="9" fillId="0" borderId="6" xfId="5" applyNumberFormat="1" applyFont="1" applyBorder="1" applyAlignment="1">
      <alignment horizontal="left"/>
    </xf>
    <xf numFmtId="0" fontId="47" fillId="0" borderId="0" xfId="5" applyFont="1"/>
    <xf numFmtId="0" fontId="7" fillId="0" borderId="56" xfId="5" applyFont="1" applyBorder="1" applyAlignment="1">
      <alignment horizontal="left"/>
    </xf>
    <xf numFmtId="3" fontId="41" fillId="0" borderId="38" xfId="5" applyNumberFormat="1" applyFont="1" applyBorder="1"/>
    <xf numFmtId="3" fontId="5" fillId="0" borderId="0" xfId="5" applyNumberFormat="1"/>
    <xf numFmtId="3" fontId="34" fillId="0" borderId="18" xfId="3" applyNumberFormat="1" applyFont="1" applyBorder="1"/>
    <xf numFmtId="0" fontId="13" fillId="0" borderId="15" xfId="0" applyFont="1" applyBorder="1" applyAlignment="1">
      <alignment wrapText="1"/>
    </xf>
    <xf numFmtId="0" fontId="9" fillId="0" borderId="20" xfId="0" applyFont="1" applyBorder="1"/>
    <xf numFmtId="0" fontId="0" fillId="0" borderId="26" xfId="0" applyBorder="1"/>
    <xf numFmtId="3" fontId="51" fillId="0" borderId="39" xfId="0" applyNumberFormat="1" applyFont="1" applyBorder="1"/>
    <xf numFmtId="3" fontId="52" fillId="0" borderId="19" xfId="3" applyNumberFormat="1" applyFont="1" applyBorder="1"/>
    <xf numFmtId="3" fontId="53" fillId="0" borderId="38" xfId="2" applyNumberFormat="1" applyFont="1" applyBorder="1"/>
    <xf numFmtId="168" fontId="55" fillId="0" borderId="18" xfId="2" applyNumberFormat="1" applyFont="1" applyBorder="1"/>
    <xf numFmtId="3" fontId="55" fillId="0" borderId="39" xfId="5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/>
    </xf>
    <xf numFmtId="3" fontId="11" fillId="0" borderId="5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3" fontId="21" fillId="0" borderId="20" xfId="0" applyNumberFormat="1" applyFont="1" applyBorder="1" applyAlignment="1">
      <alignment horizontal="center" vertical="center"/>
    </xf>
    <xf numFmtId="3" fontId="21" fillId="0" borderId="23" xfId="0" applyNumberFormat="1" applyFont="1" applyBorder="1" applyAlignment="1">
      <alignment horizontal="center" vertical="center"/>
    </xf>
    <xf numFmtId="3" fontId="21" fillId="0" borderId="26" xfId="0" applyNumberFormat="1" applyFont="1" applyBorder="1" applyAlignment="1">
      <alignment horizontal="center" vertical="center"/>
    </xf>
    <xf numFmtId="3" fontId="22" fillId="0" borderId="21" xfId="0" applyNumberFormat="1" applyFont="1" applyBorder="1" applyAlignment="1">
      <alignment horizontal="center"/>
    </xf>
    <xf numFmtId="3" fontId="22" fillId="0" borderId="2" xfId="0" applyNumberFormat="1" applyFont="1" applyBorder="1" applyAlignment="1">
      <alignment horizontal="center"/>
    </xf>
    <xf numFmtId="3" fontId="11" fillId="0" borderId="14" xfId="0" applyNumberFormat="1" applyFont="1" applyBorder="1" applyAlignment="1">
      <alignment horizontal="center"/>
    </xf>
    <xf numFmtId="3" fontId="11" fillId="0" borderId="24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2" xfId="3" applyFont="1" applyBorder="1" applyAlignment="1">
      <alignment horizontal="center"/>
    </xf>
    <xf numFmtId="0" fontId="11" fillId="0" borderId="22" xfId="3" applyFont="1" applyBorder="1" applyAlignment="1">
      <alignment horizontal="center" vertical="center"/>
    </xf>
    <xf numFmtId="0" fontId="11" fillId="0" borderId="25" xfId="3" applyFont="1" applyBorder="1" applyAlignment="1">
      <alignment horizontal="center" vertical="center"/>
    </xf>
    <xf numFmtId="0" fontId="11" fillId="0" borderId="32" xfId="3" applyFont="1" applyBorder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13" xfId="3" applyFont="1" applyBorder="1" applyAlignment="1">
      <alignment horizontal="center"/>
    </xf>
    <xf numFmtId="0" fontId="11" fillId="0" borderId="12" xfId="3" applyFont="1" applyBorder="1" applyAlignment="1">
      <alignment horizontal="center"/>
    </xf>
    <xf numFmtId="0" fontId="30" fillId="0" borderId="0" xfId="3" applyFont="1" applyAlignment="1">
      <alignment horizontal="center"/>
    </xf>
    <xf numFmtId="0" fontId="3" fillId="0" borderId="0" xfId="3" applyFont="1" applyAlignment="1">
      <alignment horizontal="center"/>
    </xf>
    <xf numFmtId="49" fontId="31" fillId="0" borderId="0" xfId="3" applyNumberFormat="1" applyFont="1" applyAlignment="1">
      <alignment horizontal="center"/>
    </xf>
    <xf numFmtId="0" fontId="6" fillId="0" borderId="0" xfId="3" applyFont="1" applyAlignment="1">
      <alignment horizontal="center"/>
    </xf>
    <xf numFmtId="0" fontId="50" fillId="0" borderId="0" xfId="3" applyFont="1" applyAlignment="1">
      <alignment horizontal="center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0" fontId="48" fillId="0" borderId="27" xfId="5" applyFont="1" applyBorder="1" applyAlignment="1">
      <alignment horizontal="center"/>
    </xf>
    <xf numFmtId="0" fontId="48" fillId="0" borderId="28" xfId="5" applyFont="1" applyBorder="1" applyAlignment="1">
      <alignment horizontal="center"/>
    </xf>
    <xf numFmtId="0" fontId="48" fillId="0" borderId="55" xfId="5" applyFont="1" applyBorder="1" applyAlignment="1">
      <alignment horizontal="center"/>
    </xf>
    <xf numFmtId="0" fontId="48" fillId="0" borderId="22" xfId="5" applyFont="1" applyBorder="1" applyAlignment="1">
      <alignment horizontal="center" vertical="center"/>
    </xf>
    <xf numFmtId="0" fontId="48" fillId="0" borderId="32" xfId="5" applyFont="1" applyBorder="1" applyAlignment="1">
      <alignment horizontal="center" vertical="center"/>
    </xf>
    <xf numFmtId="0" fontId="2" fillId="0" borderId="0" xfId="5" applyFont="1" applyAlignment="1">
      <alignment horizontal="center"/>
    </xf>
    <xf numFmtId="0" fontId="3" fillId="0" borderId="0" xfId="5" applyFont="1" applyAlignment="1">
      <alignment horizontal="center"/>
    </xf>
    <xf numFmtId="0" fontId="46" fillId="0" borderId="0" xfId="5" applyFont="1" applyAlignment="1">
      <alignment horizontal="center"/>
    </xf>
    <xf numFmtId="0" fontId="47" fillId="0" borderId="0" xfId="5" applyFont="1" applyAlignment="1">
      <alignment horizontal="center"/>
    </xf>
    <xf numFmtId="0" fontId="50" fillId="0" borderId="0" xfId="5" applyFont="1" applyAlignment="1">
      <alignment horizontal="center"/>
    </xf>
  </cellXfs>
  <cellStyles count="6">
    <cellStyle name="Migliaia" xfId="1" builtinId="3"/>
    <cellStyle name="Migliaia [0]" xfId="2" builtinId="6"/>
    <cellStyle name="Normale" xfId="0" builtinId="0"/>
    <cellStyle name="Normale_marcacilanno2006" xfId="3" xr:uid="{00000000-0005-0000-0000-000003000000}"/>
    <cellStyle name="Normale_regione 2007" xfId="4" xr:uid="{00000000-0005-0000-0000-000004000000}"/>
    <cellStyle name="Normale_TipoAl200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0"/>
  <sheetViews>
    <sheetView tabSelected="1" topLeftCell="A2" zoomScale="50" zoomScaleNormal="50" workbookViewId="0">
      <selection activeCell="D51" sqref="D51"/>
    </sheetView>
  </sheetViews>
  <sheetFormatPr defaultColWidth="8.7109375" defaultRowHeight="15" x14ac:dyDescent="0.25"/>
  <cols>
    <col min="1" max="1" width="40.42578125" style="37" bestFit="1" customWidth="1"/>
    <col min="2" max="2" width="8.140625" style="37" customWidth="1"/>
    <col min="3" max="3" width="42.42578125" style="37" customWidth="1"/>
    <col min="4" max="4" width="15" style="37" bestFit="1" customWidth="1"/>
    <col min="5" max="5" width="11.28515625" style="37" bestFit="1" customWidth="1"/>
    <col min="6" max="6" width="15" style="37" bestFit="1" customWidth="1"/>
    <col min="7" max="7" width="11.28515625" style="37" bestFit="1" customWidth="1"/>
    <col min="8" max="8" width="13.42578125" style="37" bestFit="1" customWidth="1"/>
    <col min="9" max="9" width="12.42578125" style="37" bestFit="1" customWidth="1"/>
    <col min="10" max="10" width="29.5703125" style="37" customWidth="1"/>
    <col min="11" max="12" width="8.7109375" style="37"/>
    <col min="13" max="13" width="47.42578125" style="37" customWidth="1"/>
    <col min="14" max="14" width="34.85546875" style="37" customWidth="1"/>
    <col min="15" max="16384" width="8.7109375" style="37"/>
  </cols>
  <sheetData>
    <row r="1" spans="1:14" x14ac:dyDescent="0.25">
      <c r="A1" s="36"/>
    </row>
    <row r="3" spans="1:14" x14ac:dyDescent="0.25">
      <c r="D3" s="38"/>
      <c r="E3" s="38"/>
      <c r="F3" s="38"/>
      <c r="G3" s="38"/>
    </row>
    <row r="4" spans="1:14" x14ac:dyDescent="0.25">
      <c r="D4" s="38"/>
      <c r="E4" s="38"/>
      <c r="F4" s="38"/>
      <c r="G4" s="38"/>
    </row>
    <row r="5" spans="1:14" ht="18.75" x14ac:dyDescent="0.3">
      <c r="C5" s="227" t="s">
        <v>0</v>
      </c>
      <c r="D5" s="227"/>
      <c r="E5" s="227"/>
      <c r="F5" s="227"/>
      <c r="G5" s="227"/>
      <c r="H5" s="227"/>
    </row>
    <row r="6" spans="1:14" ht="19.5" x14ac:dyDescent="0.35">
      <c r="C6" s="228" t="s">
        <v>1</v>
      </c>
      <c r="D6" s="228"/>
      <c r="E6" s="228"/>
      <c r="F6" s="228"/>
      <c r="G6" s="228"/>
      <c r="H6" s="228"/>
    </row>
    <row r="7" spans="1:14" ht="34.5" x14ac:dyDescent="0.45">
      <c r="C7" s="1" t="s">
        <v>2</v>
      </c>
      <c r="D7" s="2"/>
      <c r="E7" s="2"/>
      <c r="F7" s="2"/>
      <c r="G7" s="2"/>
      <c r="H7" s="2"/>
    </row>
    <row r="8" spans="1:14" ht="39" customHeight="1" x14ac:dyDescent="0.3">
      <c r="C8" s="229" t="s">
        <v>3</v>
      </c>
      <c r="D8" s="229"/>
      <c r="E8" s="229"/>
      <c r="F8" s="229"/>
      <c r="G8" s="229"/>
      <c r="H8" s="229"/>
    </row>
    <row r="9" spans="1:14" ht="28.5" customHeight="1" x14ac:dyDescent="0.3">
      <c r="C9" s="230" t="s">
        <v>210</v>
      </c>
      <c r="D9" s="230"/>
      <c r="E9" s="230"/>
      <c r="F9" s="230"/>
      <c r="G9" s="230"/>
      <c r="H9" s="230"/>
    </row>
    <row r="10" spans="1:14" ht="15.75" thickBot="1" x14ac:dyDescent="0.3">
      <c r="C10"/>
      <c r="D10"/>
      <c r="E10"/>
      <c r="F10"/>
      <c r="G10"/>
      <c r="H10"/>
    </row>
    <row r="11" spans="1:14" ht="24.75" customHeight="1" x14ac:dyDescent="0.25">
      <c r="C11" s="231" t="s">
        <v>4</v>
      </c>
      <c r="D11" s="3" t="s">
        <v>5</v>
      </c>
      <c r="E11" s="4"/>
      <c r="F11" s="4"/>
      <c r="G11" s="4"/>
      <c r="H11" s="5"/>
    </row>
    <row r="12" spans="1:14" ht="38.25" customHeight="1" x14ac:dyDescent="0.25">
      <c r="C12" s="232"/>
      <c r="D12" s="6">
        <v>2023</v>
      </c>
      <c r="E12" s="6" t="s">
        <v>6</v>
      </c>
      <c r="F12" s="6">
        <v>2022</v>
      </c>
      <c r="G12" s="6" t="s">
        <v>6</v>
      </c>
      <c r="H12" s="7" t="s">
        <v>7</v>
      </c>
      <c r="J12" s="8"/>
    </row>
    <row r="13" spans="1:14" ht="23.25" customHeight="1" x14ac:dyDescent="0.35">
      <c r="A13" s="9"/>
      <c r="C13" s="10" t="s">
        <v>8</v>
      </c>
      <c r="D13" s="11">
        <v>26786</v>
      </c>
      <c r="E13" s="12">
        <f t="shared" ref="E13:E50" si="0">ROUND(D13*100/D$51,2)</f>
        <v>1.71</v>
      </c>
      <c r="F13" s="13">
        <v>14404</v>
      </c>
      <c r="G13" s="14">
        <f>ROUND(F13*100/F$51,2)</f>
        <v>1.0900000000000001</v>
      </c>
      <c r="H13" s="15">
        <f t="shared" ref="H13:H50" si="1">(D13-F13)*100/F13</f>
        <v>85.962232713135236</v>
      </c>
      <c r="I13" s="39"/>
      <c r="J13" s="8"/>
      <c r="L13" s="40"/>
    </row>
    <row r="14" spans="1:14" ht="23.25" customHeight="1" x14ac:dyDescent="0.35">
      <c r="A14" s="9"/>
      <c r="C14" s="10" t="s">
        <v>9</v>
      </c>
      <c r="D14" s="17">
        <v>66936</v>
      </c>
      <c r="E14" s="12">
        <f t="shared" si="0"/>
        <v>4.2699999999999996</v>
      </c>
      <c r="F14" s="18">
        <v>55695</v>
      </c>
      <c r="G14" s="19">
        <f t="shared" ref="G14:G50" si="2">ROUND(F14*100/F$51,2)</f>
        <v>4.2300000000000004</v>
      </c>
      <c r="H14" s="15">
        <f t="shared" si="1"/>
        <v>20.183140317802316</v>
      </c>
      <c r="I14" s="39"/>
      <c r="J14" s="8"/>
      <c r="L14" s="40"/>
      <c r="N14" s="40"/>
    </row>
    <row r="15" spans="1:14" ht="23.25" customHeight="1" x14ac:dyDescent="0.35">
      <c r="A15" s="9"/>
      <c r="C15" s="10" t="s">
        <v>10</v>
      </c>
      <c r="D15" s="17">
        <v>60530</v>
      </c>
      <c r="E15" s="12">
        <f t="shared" si="0"/>
        <v>3.86</v>
      </c>
      <c r="F15" s="18">
        <v>47435</v>
      </c>
      <c r="G15" s="19">
        <f t="shared" si="2"/>
        <v>3.6</v>
      </c>
      <c r="H15" s="15">
        <f t="shared" si="1"/>
        <v>27.606197955096448</v>
      </c>
      <c r="I15" s="39"/>
      <c r="J15" s="8"/>
      <c r="L15" s="40"/>
      <c r="N15" s="40"/>
    </row>
    <row r="16" spans="1:14" ht="23.25" customHeight="1" x14ac:dyDescent="0.35">
      <c r="A16" s="9"/>
      <c r="C16" s="10" t="s">
        <v>11</v>
      </c>
      <c r="D16" s="17">
        <v>71452</v>
      </c>
      <c r="E16" s="12">
        <f t="shared" si="0"/>
        <v>4.5599999999999996</v>
      </c>
      <c r="F16" s="18">
        <v>51489</v>
      </c>
      <c r="G16" s="19">
        <f t="shared" si="2"/>
        <v>3.91</v>
      </c>
      <c r="H16" s="15">
        <f t="shared" si="1"/>
        <v>38.771388063469864</v>
      </c>
      <c r="I16" s="39"/>
      <c r="J16" s="8"/>
      <c r="L16" s="40"/>
      <c r="N16" s="40"/>
    </row>
    <row r="17" spans="1:14" ht="23.25" customHeight="1" x14ac:dyDescent="0.35">
      <c r="A17" s="9"/>
      <c r="C17" s="10" t="s">
        <v>12</v>
      </c>
      <c r="D17" s="18">
        <v>59822</v>
      </c>
      <c r="E17" s="12">
        <f t="shared" si="0"/>
        <v>3.82</v>
      </c>
      <c r="F17" s="18">
        <v>61920</v>
      </c>
      <c r="G17" s="19">
        <f t="shared" si="2"/>
        <v>4.7</v>
      </c>
      <c r="H17" s="15">
        <f t="shared" si="1"/>
        <v>-3.3882428940568476</v>
      </c>
      <c r="I17" s="39"/>
      <c r="J17" s="8"/>
      <c r="L17" s="40"/>
      <c r="N17" s="40"/>
    </row>
    <row r="18" spans="1:14" ht="23.25" customHeight="1" x14ac:dyDescent="0.35">
      <c r="A18" s="9"/>
      <c r="C18" s="10" t="s">
        <v>13</v>
      </c>
      <c r="D18" s="17">
        <v>17135</v>
      </c>
      <c r="E18" s="12">
        <f t="shared" si="0"/>
        <v>1.0900000000000001</v>
      </c>
      <c r="F18" s="18">
        <v>11463</v>
      </c>
      <c r="G18" s="19">
        <f t="shared" si="2"/>
        <v>0.87</v>
      </c>
      <c r="H18" s="15">
        <f t="shared" si="1"/>
        <v>49.480938672249849</v>
      </c>
      <c r="I18" s="39"/>
      <c r="J18" s="8"/>
      <c r="L18" s="40"/>
      <c r="N18" s="40"/>
    </row>
    <row r="19" spans="1:14" ht="23.25" customHeight="1" x14ac:dyDescent="0.35">
      <c r="A19" s="9"/>
      <c r="C19" s="10" t="s">
        <v>14</v>
      </c>
      <c r="D19" s="17">
        <v>85569</v>
      </c>
      <c r="E19" s="12">
        <f t="shared" si="0"/>
        <v>5.46</v>
      </c>
      <c r="F19" s="18">
        <v>67385</v>
      </c>
      <c r="G19" s="19">
        <f t="shared" si="2"/>
        <v>5.12</v>
      </c>
      <c r="H19" s="15">
        <f t="shared" si="1"/>
        <v>26.985234102545078</v>
      </c>
      <c r="I19" s="39"/>
      <c r="J19" s="8"/>
      <c r="L19" s="40"/>
      <c r="N19" s="40"/>
    </row>
    <row r="20" spans="1:14" ht="23.25" customHeight="1" x14ac:dyDescent="0.35">
      <c r="A20" s="9"/>
      <c r="C20" s="10" t="s">
        <v>15</v>
      </c>
      <c r="D20" s="17">
        <v>32652</v>
      </c>
      <c r="E20" s="12">
        <f t="shared" si="0"/>
        <v>2.08</v>
      </c>
      <c r="F20" s="18">
        <v>24481</v>
      </c>
      <c r="G20" s="19">
        <f t="shared" si="2"/>
        <v>1.86</v>
      </c>
      <c r="H20" s="15">
        <f t="shared" si="1"/>
        <v>33.37690453821331</v>
      </c>
      <c r="I20" s="39"/>
      <c r="J20" s="8"/>
      <c r="L20" s="40"/>
      <c r="N20" s="40"/>
    </row>
    <row r="21" spans="1:14" ht="23.25" customHeight="1" x14ac:dyDescent="0.35">
      <c r="A21" s="9"/>
      <c r="C21" s="10" t="s">
        <v>16</v>
      </c>
      <c r="D21" s="17">
        <v>174583</v>
      </c>
      <c r="E21" s="12">
        <f t="shared" si="0"/>
        <v>11.14</v>
      </c>
      <c r="F21" s="18">
        <v>178967</v>
      </c>
      <c r="G21" s="19">
        <f t="shared" si="2"/>
        <v>13.59</v>
      </c>
      <c r="H21" s="15">
        <f t="shared" si="1"/>
        <v>-2.4496136159180182</v>
      </c>
      <c r="I21" s="39"/>
      <c r="J21" s="8"/>
      <c r="L21" s="40"/>
      <c r="N21" s="40"/>
    </row>
    <row r="22" spans="1:14" ht="23.25" customHeight="1" x14ac:dyDescent="0.35">
      <c r="A22" s="9"/>
      <c r="C22" s="10" t="s">
        <v>17</v>
      </c>
      <c r="D22" s="17">
        <v>81742</v>
      </c>
      <c r="E22" s="12">
        <f t="shared" si="0"/>
        <v>5.22</v>
      </c>
      <c r="F22" s="18">
        <v>74132</v>
      </c>
      <c r="G22" s="19">
        <f t="shared" si="2"/>
        <v>5.63</v>
      </c>
      <c r="H22" s="15">
        <f t="shared" si="1"/>
        <v>10.265472400582745</v>
      </c>
      <c r="I22" s="39"/>
      <c r="J22" s="8"/>
      <c r="L22" s="40"/>
    </row>
    <row r="23" spans="1:14" ht="23.25" customHeight="1" x14ac:dyDescent="0.35">
      <c r="A23" s="9"/>
      <c r="C23" s="10" t="s">
        <v>18</v>
      </c>
      <c r="D23" s="17">
        <v>6943</v>
      </c>
      <c r="E23" s="12">
        <f t="shared" si="0"/>
        <v>0.44</v>
      </c>
      <c r="F23" s="18">
        <v>7514</v>
      </c>
      <c r="G23" s="19">
        <f t="shared" si="2"/>
        <v>0.56999999999999995</v>
      </c>
      <c r="H23" s="15">
        <f t="shared" si="1"/>
        <v>-7.5991482565877027</v>
      </c>
      <c r="I23" s="39"/>
      <c r="J23" s="8"/>
      <c r="L23" s="40"/>
      <c r="N23" s="40"/>
    </row>
    <row r="24" spans="1:14" ht="23.25" customHeight="1" x14ac:dyDescent="0.35">
      <c r="A24" s="9"/>
      <c r="C24" s="10" t="s">
        <v>19</v>
      </c>
      <c r="D24" s="17">
        <v>48890</v>
      </c>
      <c r="E24" s="12">
        <f t="shared" si="0"/>
        <v>3.12</v>
      </c>
      <c r="F24" s="18">
        <v>41020</v>
      </c>
      <c r="G24" s="19">
        <f t="shared" si="2"/>
        <v>3.12</v>
      </c>
      <c r="H24" s="15">
        <f t="shared" si="1"/>
        <v>19.185763042418333</v>
      </c>
      <c r="I24" s="39"/>
      <c r="J24" s="8"/>
      <c r="L24" s="40"/>
      <c r="N24" s="40"/>
    </row>
    <row r="25" spans="1:14" ht="23.25" customHeight="1" x14ac:dyDescent="0.35">
      <c r="A25" s="9"/>
      <c r="C25" s="10" t="s">
        <v>20</v>
      </c>
      <c r="D25" s="17">
        <v>1754</v>
      </c>
      <c r="E25" s="12">
        <f t="shared" si="0"/>
        <v>0.11</v>
      </c>
      <c r="F25" s="18">
        <v>2168</v>
      </c>
      <c r="G25" s="19">
        <f t="shared" si="2"/>
        <v>0.16</v>
      </c>
      <c r="H25" s="15">
        <f t="shared" si="1"/>
        <v>-19.095940959409592</v>
      </c>
      <c r="I25" s="39"/>
      <c r="J25" s="8"/>
      <c r="L25" s="40"/>
      <c r="N25" s="40"/>
    </row>
    <row r="26" spans="1:14" ht="23.25" customHeight="1" x14ac:dyDescent="0.35">
      <c r="A26" s="9"/>
      <c r="C26" s="10" t="s">
        <v>21</v>
      </c>
      <c r="D26" s="17">
        <v>46877</v>
      </c>
      <c r="E26" s="12">
        <f t="shared" si="0"/>
        <v>2.99</v>
      </c>
      <c r="F26" s="18">
        <v>43376</v>
      </c>
      <c r="G26" s="19">
        <f t="shared" si="2"/>
        <v>3.29</v>
      </c>
      <c r="H26" s="15">
        <f t="shared" si="1"/>
        <v>8.0712836591663599</v>
      </c>
      <c r="I26" s="39"/>
      <c r="J26" s="8"/>
      <c r="L26" s="40"/>
      <c r="N26" s="40"/>
    </row>
    <row r="27" spans="1:14" ht="23.25" customHeight="1" x14ac:dyDescent="0.35">
      <c r="A27" s="9"/>
      <c r="C27" s="10" t="s">
        <v>22</v>
      </c>
      <c r="D27" s="17">
        <v>44884</v>
      </c>
      <c r="E27" s="12">
        <f t="shared" si="0"/>
        <v>2.87</v>
      </c>
      <c r="F27" s="18">
        <v>40952</v>
      </c>
      <c r="G27" s="19">
        <f t="shared" si="2"/>
        <v>3.11</v>
      </c>
      <c r="H27" s="15">
        <f t="shared" si="1"/>
        <v>9.6014846649736274</v>
      </c>
      <c r="I27" s="39"/>
      <c r="J27" s="8"/>
      <c r="L27" s="40"/>
      <c r="N27" s="40"/>
    </row>
    <row r="28" spans="1:14" ht="23.25" customHeight="1" x14ac:dyDescent="0.35">
      <c r="A28" s="9"/>
      <c r="C28" s="10" t="s">
        <v>23</v>
      </c>
      <c r="D28" s="17">
        <v>10327</v>
      </c>
      <c r="E28" s="12">
        <f t="shared" si="0"/>
        <v>0.66</v>
      </c>
      <c r="F28" s="18">
        <v>7965</v>
      </c>
      <c r="G28" s="19">
        <f t="shared" si="2"/>
        <v>0.6</v>
      </c>
      <c r="H28" s="15">
        <f t="shared" si="1"/>
        <v>29.654739485247958</v>
      </c>
      <c r="I28" s="39"/>
      <c r="J28" s="8"/>
      <c r="L28" s="40"/>
      <c r="N28" s="40"/>
    </row>
    <row r="29" spans="1:14" ht="23.25" customHeight="1" x14ac:dyDescent="0.35">
      <c r="A29" s="9"/>
      <c r="C29" s="10" t="s">
        <v>211</v>
      </c>
      <c r="D29" s="17">
        <v>3612</v>
      </c>
      <c r="E29" s="12">
        <f t="shared" si="0"/>
        <v>0.23</v>
      </c>
      <c r="F29" s="18">
        <v>4414</v>
      </c>
      <c r="G29" s="19">
        <f t="shared" si="2"/>
        <v>0.34</v>
      </c>
      <c r="H29" s="15">
        <f t="shared" si="1"/>
        <v>-18.169460806524693</v>
      </c>
      <c r="I29" s="39"/>
      <c r="J29" s="8"/>
      <c r="L29" s="40"/>
      <c r="N29" s="40"/>
    </row>
    <row r="30" spans="1:14" ht="23.25" customHeight="1" x14ac:dyDescent="0.35">
      <c r="A30" s="9"/>
      <c r="C30" s="10" t="s">
        <v>212</v>
      </c>
      <c r="D30" s="17">
        <v>3841</v>
      </c>
      <c r="E30" s="12">
        <f t="shared" si="0"/>
        <v>0.25</v>
      </c>
      <c r="F30" s="18">
        <v>2932</v>
      </c>
      <c r="G30" s="19">
        <f t="shared" si="2"/>
        <v>0.22</v>
      </c>
      <c r="H30" s="15">
        <f t="shared" si="1"/>
        <v>31.002728512960438</v>
      </c>
      <c r="I30" s="39"/>
      <c r="J30" s="8"/>
      <c r="L30" s="40"/>
      <c r="N30" s="40"/>
    </row>
    <row r="31" spans="1:14" ht="23.25" customHeight="1" x14ac:dyDescent="0.35">
      <c r="A31" s="9"/>
      <c r="C31" s="10" t="s">
        <v>24</v>
      </c>
      <c r="D31" s="17">
        <v>15129</v>
      </c>
      <c r="E31" s="12">
        <f t="shared" si="0"/>
        <v>0.97</v>
      </c>
      <c r="F31" s="18">
        <v>9207</v>
      </c>
      <c r="G31" s="19">
        <f t="shared" si="2"/>
        <v>0.7</v>
      </c>
      <c r="H31" s="15">
        <f t="shared" si="1"/>
        <v>64.320625610948198</v>
      </c>
      <c r="I31" s="39"/>
      <c r="J31" s="8"/>
      <c r="L31" s="40"/>
      <c r="N31" s="40"/>
    </row>
    <row r="32" spans="1:14" ht="23.25" customHeight="1" x14ac:dyDescent="0.35">
      <c r="A32" s="9"/>
      <c r="C32" s="10" t="s">
        <v>25</v>
      </c>
      <c r="D32" s="17">
        <v>52035</v>
      </c>
      <c r="E32" s="12">
        <f t="shared" si="0"/>
        <v>3.32</v>
      </c>
      <c r="F32" s="18">
        <v>45915</v>
      </c>
      <c r="G32" s="19">
        <f t="shared" si="2"/>
        <v>3.49</v>
      </c>
      <c r="H32" s="15">
        <f t="shared" si="1"/>
        <v>13.328977458346946</v>
      </c>
      <c r="I32" s="39"/>
      <c r="J32" s="8"/>
      <c r="L32" s="40"/>
      <c r="N32" s="40"/>
    </row>
    <row r="33" spans="1:14" ht="23.25" customHeight="1" x14ac:dyDescent="0.35">
      <c r="A33" s="9"/>
      <c r="C33" s="10" t="s">
        <v>213</v>
      </c>
      <c r="D33" s="17">
        <v>30263</v>
      </c>
      <c r="E33" s="12">
        <f t="shared" si="0"/>
        <v>1.93</v>
      </c>
      <c r="F33" s="18">
        <v>7371</v>
      </c>
      <c r="G33" s="19">
        <f t="shared" si="2"/>
        <v>0.56000000000000005</v>
      </c>
      <c r="H33" s="15">
        <f t="shared" si="1"/>
        <v>310.56844390177724</v>
      </c>
      <c r="I33" s="39"/>
      <c r="J33" s="8"/>
      <c r="L33" s="40"/>
      <c r="N33" s="40"/>
    </row>
    <row r="34" spans="1:14" ht="23.25" customHeight="1" x14ac:dyDescent="0.35">
      <c r="A34" s="9"/>
      <c r="C34" s="10" t="s">
        <v>26</v>
      </c>
      <c r="D34" s="17">
        <v>18754</v>
      </c>
      <c r="E34" s="12">
        <f t="shared" si="0"/>
        <v>1.2</v>
      </c>
      <c r="F34" s="18">
        <v>17845</v>
      </c>
      <c r="G34" s="19">
        <f t="shared" si="2"/>
        <v>1.36</v>
      </c>
      <c r="H34" s="15">
        <f t="shared" si="1"/>
        <v>5.0938638274026342</v>
      </c>
      <c r="I34" s="39"/>
      <c r="J34" s="8"/>
      <c r="L34" s="40"/>
      <c r="N34" s="40"/>
    </row>
    <row r="35" spans="1:14" ht="23.25" customHeight="1" x14ac:dyDescent="0.35">
      <c r="A35" s="9"/>
      <c r="C35" s="10" t="s">
        <v>27</v>
      </c>
      <c r="D35" s="17">
        <v>1044</v>
      </c>
      <c r="E35" s="12">
        <f t="shared" si="0"/>
        <v>7.0000000000000007E-2</v>
      </c>
      <c r="F35" s="18">
        <v>2234</v>
      </c>
      <c r="G35" s="19">
        <f t="shared" si="2"/>
        <v>0.17</v>
      </c>
      <c r="H35" s="15">
        <f t="shared" si="1"/>
        <v>-53.267681289167413</v>
      </c>
      <c r="I35" s="39"/>
      <c r="J35" s="8"/>
      <c r="L35" s="40"/>
      <c r="N35" s="40"/>
    </row>
    <row r="36" spans="1:14" ht="23.25" customHeight="1" x14ac:dyDescent="0.35">
      <c r="A36" s="9"/>
      <c r="C36" s="10" t="s">
        <v>28</v>
      </c>
      <c r="D36" s="17">
        <v>37832</v>
      </c>
      <c r="E36" s="12">
        <f t="shared" si="0"/>
        <v>2.42</v>
      </c>
      <c r="F36" s="18">
        <v>25515</v>
      </c>
      <c r="G36" s="19">
        <f t="shared" si="2"/>
        <v>1.94</v>
      </c>
      <c r="H36" s="15">
        <f t="shared" si="1"/>
        <v>48.273564569860866</v>
      </c>
      <c r="I36" s="39"/>
      <c r="J36" s="8"/>
      <c r="L36" s="40"/>
      <c r="N36" s="40"/>
    </row>
    <row r="37" spans="1:14" ht="23.25" customHeight="1" x14ac:dyDescent="0.35">
      <c r="A37" s="9"/>
      <c r="C37" s="10" t="s">
        <v>29</v>
      </c>
      <c r="D37" s="17">
        <v>44309</v>
      </c>
      <c r="E37" s="12">
        <f t="shared" si="0"/>
        <v>2.83</v>
      </c>
      <c r="F37" s="18">
        <v>43871</v>
      </c>
      <c r="G37" s="19">
        <f t="shared" si="2"/>
        <v>3.33</v>
      </c>
      <c r="H37" s="15">
        <f t="shared" si="1"/>
        <v>0.99838161883704502</v>
      </c>
      <c r="I37" s="39"/>
      <c r="J37" s="8"/>
      <c r="L37" s="40"/>
      <c r="N37" s="40"/>
    </row>
    <row r="38" spans="1:14" ht="23.25" customHeight="1" x14ac:dyDescent="0.35">
      <c r="A38" s="9"/>
      <c r="C38" s="10" t="s">
        <v>30</v>
      </c>
      <c r="D38" s="17">
        <v>79838</v>
      </c>
      <c r="E38" s="12">
        <f t="shared" si="0"/>
        <v>5.0999999999999996</v>
      </c>
      <c r="F38" s="18">
        <v>69311</v>
      </c>
      <c r="G38" s="19">
        <f t="shared" si="2"/>
        <v>5.26</v>
      </c>
      <c r="H38" s="15">
        <f t="shared" si="1"/>
        <v>15.188065386446596</v>
      </c>
      <c r="I38" s="39"/>
      <c r="J38" s="8"/>
      <c r="L38" s="40"/>
      <c r="N38" s="40"/>
    </row>
    <row r="39" spans="1:14" ht="23.25" customHeight="1" x14ac:dyDescent="0.35">
      <c r="A39" s="9"/>
      <c r="C39" s="10" t="s">
        <v>31</v>
      </c>
      <c r="D39" s="17">
        <v>7712</v>
      </c>
      <c r="E39" s="12">
        <f t="shared" si="0"/>
        <v>0.49</v>
      </c>
      <c r="F39" s="18">
        <v>7420</v>
      </c>
      <c r="G39" s="19">
        <f t="shared" si="2"/>
        <v>0.56000000000000005</v>
      </c>
      <c r="H39" s="15">
        <f t="shared" si="1"/>
        <v>3.9353099730458223</v>
      </c>
      <c r="I39" s="39"/>
      <c r="J39" s="8"/>
      <c r="L39" s="40"/>
      <c r="N39" s="40"/>
    </row>
    <row r="40" spans="1:14" ht="23.25" customHeight="1" x14ac:dyDescent="0.35">
      <c r="A40" s="9"/>
      <c r="C40" s="10" t="s">
        <v>32</v>
      </c>
      <c r="D40" s="17">
        <v>80948</v>
      </c>
      <c r="E40" s="12">
        <f t="shared" si="0"/>
        <v>5.17</v>
      </c>
      <c r="F40" s="18">
        <v>59731</v>
      </c>
      <c r="G40" s="19">
        <f t="shared" si="2"/>
        <v>4.54</v>
      </c>
      <c r="H40" s="15">
        <f t="shared" si="1"/>
        <v>35.520918785890075</v>
      </c>
      <c r="I40" s="39"/>
      <c r="J40" s="8"/>
      <c r="L40" s="40"/>
      <c r="N40" s="40"/>
    </row>
    <row r="41" spans="1:14" ht="23.25" customHeight="1" x14ac:dyDescent="0.35">
      <c r="A41" s="9"/>
      <c r="C41" s="10" t="s">
        <v>33</v>
      </c>
      <c r="D41" s="17">
        <v>14011</v>
      </c>
      <c r="E41" s="12">
        <f t="shared" si="0"/>
        <v>0.89</v>
      </c>
      <c r="F41" s="18">
        <v>13656</v>
      </c>
      <c r="G41" s="19">
        <f t="shared" si="2"/>
        <v>1.04</v>
      </c>
      <c r="H41" s="15">
        <f t="shared" si="1"/>
        <v>2.5995899238429994</v>
      </c>
      <c r="I41" s="39"/>
      <c r="J41" s="8"/>
      <c r="L41" s="40"/>
      <c r="N41" s="40"/>
    </row>
    <row r="42" spans="1:14" ht="23.25" customHeight="1" x14ac:dyDescent="0.35">
      <c r="A42" s="9"/>
      <c r="C42" s="10" t="s">
        <v>34</v>
      </c>
      <c r="D42" s="17">
        <v>33688</v>
      </c>
      <c r="E42" s="12">
        <f t="shared" si="0"/>
        <v>2.15</v>
      </c>
      <c r="F42" s="18">
        <v>24918</v>
      </c>
      <c r="G42" s="19">
        <f t="shared" si="2"/>
        <v>1.89</v>
      </c>
      <c r="H42" s="15">
        <f t="shared" si="1"/>
        <v>35.195441046632958</v>
      </c>
      <c r="I42" s="39"/>
      <c r="J42" s="8"/>
      <c r="L42" s="40"/>
      <c r="N42" s="40"/>
    </row>
    <row r="43" spans="1:14" ht="23.25" customHeight="1" x14ac:dyDescent="0.35">
      <c r="A43" s="9"/>
      <c r="C43" s="10" t="s">
        <v>35</v>
      </c>
      <c r="D43" s="17">
        <v>5329</v>
      </c>
      <c r="E43" s="12">
        <f t="shared" si="0"/>
        <v>0.34</v>
      </c>
      <c r="F43" s="18">
        <v>4781</v>
      </c>
      <c r="G43" s="19">
        <f t="shared" si="2"/>
        <v>0.36</v>
      </c>
      <c r="H43" s="15">
        <f t="shared" si="1"/>
        <v>11.462037230704873</v>
      </c>
      <c r="I43" s="39"/>
      <c r="J43" s="8"/>
      <c r="L43" s="40"/>
      <c r="N43" s="40"/>
    </row>
    <row r="44" spans="1:14" ht="23.25" customHeight="1" x14ac:dyDescent="0.35">
      <c r="A44" s="9"/>
      <c r="C44" s="10" t="s">
        <v>36</v>
      </c>
      <c r="D44" s="20">
        <v>2637</v>
      </c>
      <c r="E44" s="12">
        <f t="shared" si="0"/>
        <v>0.17</v>
      </c>
      <c r="F44" s="18">
        <v>1747</v>
      </c>
      <c r="G44" s="19">
        <f t="shared" si="2"/>
        <v>0.13</v>
      </c>
      <c r="H44" s="15">
        <f t="shared" si="1"/>
        <v>50.944476244991414</v>
      </c>
      <c r="I44" s="39"/>
      <c r="J44" s="8"/>
      <c r="L44" s="40"/>
      <c r="N44" s="40"/>
    </row>
    <row r="45" spans="1:14" ht="23.25" customHeight="1" x14ac:dyDescent="0.3">
      <c r="C45" s="10" t="s">
        <v>37</v>
      </c>
      <c r="D45" s="17">
        <v>34796</v>
      </c>
      <c r="E45" s="12">
        <f t="shared" si="0"/>
        <v>2.2200000000000002</v>
      </c>
      <c r="F45" s="18">
        <v>21555</v>
      </c>
      <c r="G45" s="19">
        <f t="shared" si="2"/>
        <v>1.64</v>
      </c>
      <c r="H45" s="15">
        <f t="shared" si="1"/>
        <v>61.428902806773372</v>
      </c>
      <c r="I45" s="39"/>
      <c r="J45" s="8"/>
      <c r="L45" s="40"/>
      <c r="N45" s="40"/>
    </row>
    <row r="46" spans="1:14" ht="23.25" customHeight="1" x14ac:dyDescent="0.35">
      <c r="A46" s="9"/>
      <c r="C46" s="10" t="s">
        <v>38</v>
      </c>
      <c r="D46" s="17">
        <v>16633</v>
      </c>
      <c r="E46" s="12">
        <f t="shared" si="0"/>
        <v>1.06</v>
      </c>
      <c r="F46" s="18">
        <v>5605</v>
      </c>
      <c r="G46" s="19">
        <f t="shared" si="2"/>
        <v>0.43</v>
      </c>
      <c r="H46" s="15">
        <f t="shared" si="1"/>
        <v>196.75289919714541</v>
      </c>
      <c r="I46" s="39"/>
      <c r="J46" s="8"/>
      <c r="L46" s="40"/>
      <c r="N46" s="40"/>
    </row>
    <row r="47" spans="1:14" ht="23.25" customHeight="1" x14ac:dyDescent="0.3">
      <c r="A47" s="21"/>
      <c r="C47" s="10" t="s">
        <v>39</v>
      </c>
      <c r="D47" s="17">
        <v>102476</v>
      </c>
      <c r="E47" s="12">
        <f t="shared" si="0"/>
        <v>6.54</v>
      </c>
      <c r="F47" s="18">
        <v>95400</v>
      </c>
      <c r="G47" s="19">
        <f t="shared" si="2"/>
        <v>7.24</v>
      </c>
      <c r="H47" s="15">
        <f t="shared" si="1"/>
        <v>7.417190775681342</v>
      </c>
      <c r="I47" s="39"/>
      <c r="L47" s="40"/>
      <c r="N47" s="40"/>
    </row>
    <row r="48" spans="1:14" s="28" customFormat="1" ht="45.75" customHeight="1" x14ac:dyDescent="0.3">
      <c r="C48" s="10" t="s">
        <v>40</v>
      </c>
      <c r="D48" s="17">
        <v>122820</v>
      </c>
      <c r="E48" s="12">
        <f t="shared" si="0"/>
        <v>7.84</v>
      </c>
      <c r="F48" s="18">
        <v>104854</v>
      </c>
      <c r="G48" s="19">
        <f t="shared" si="2"/>
        <v>7.96</v>
      </c>
      <c r="H48" s="15">
        <f t="shared" si="1"/>
        <v>17.13430102809621</v>
      </c>
      <c r="I48" s="34"/>
      <c r="N48" s="35"/>
    </row>
    <row r="49" spans="3:14" ht="18.75" x14ac:dyDescent="0.3">
      <c r="C49" s="10" t="s">
        <v>41</v>
      </c>
      <c r="D49" s="17">
        <v>16920</v>
      </c>
      <c r="E49" s="12">
        <f t="shared" si="0"/>
        <v>1.08</v>
      </c>
      <c r="F49" s="18">
        <v>14595</v>
      </c>
      <c r="G49" s="19">
        <f t="shared" si="2"/>
        <v>1.1100000000000001</v>
      </c>
      <c r="H49" s="15">
        <f t="shared" si="1"/>
        <v>15.93011305241521</v>
      </c>
    </row>
    <row r="50" spans="3:14" ht="18.75" x14ac:dyDescent="0.3">
      <c r="C50" s="22" t="s">
        <v>42</v>
      </c>
      <c r="D50" s="23">
        <v>5001</v>
      </c>
      <c r="E50" s="24">
        <f t="shared" si="0"/>
        <v>0.32</v>
      </c>
      <c r="F50" s="25">
        <v>3530</v>
      </c>
      <c r="G50" s="26">
        <f t="shared" si="2"/>
        <v>0.27</v>
      </c>
      <c r="H50" s="27">
        <f t="shared" si="1"/>
        <v>41.671388101983005</v>
      </c>
    </row>
    <row r="51" spans="3:14" ht="19.5" thickBot="1" x14ac:dyDescent="0.3">
      <c r="C51" s="29" t="s">
        <v>43</v>
      </c>
      <c r="D51" s="30">
        <f>SUM(D13:D50)</f>
        <v>1566510</v>
      </c>
      <c r="E51" s="31">
        <v>100</v>
      </c>
      <c r="F51" s="30">
        <f>SUM(F13:F50)</f>
        <v>1316773</v>
      </c>
      <c r="G51" s="32">
        <v>100</v>
      </c>
      <c r="H51" s="33">
        <f>(D51-F51)*100/F51</f>
        <v>18.965835417342245</v>
      </c>
    </row>
    <row r="52" spans="3:14" x14ac:dyDescent="0.25">
      <c r="E52" s="41"/>
      <c r="G52" s="41"/>
    </row>
    <row r="53" spans="3:14" x14ac:dyDescent="0.25">
      <c r="E53" s="41"/>
      <c r="G53" s="41"/>
      <c r="N53" s="40"/>
    </row>
    <row r="54" spans="3:14" x14ac:dyDescent="0.25">
      <c r="E54" s="41"/>
      <c r="G54" s="41"/>
      <c r="N54" s="40"/>
    </row>
    <row r="55" spans="3:14" x14ac:dyDescent="0.25">
      <c r="E55" s="41"/>
      <c r="F55" s="41"/>
      <c r="G55" s="41"/>
    </row>
    <row r="56" spans="3:14" ht="15.75" x14ac:dyDescent="0.25">
      <c r="E56" s="41"/>
      <c r="F56" s="41"/>
      <c r="G56" s="41"/>
      <c r="J56" s="8"/>
    </row>
    <row r="57" spans="3:14" x14ac:dyDescent="0.25">
      <c r="E57" s="41"/>
      <c r="F57" s="41"/>
      <c r="G57" s="41"/>
    </row>
    <row r="58" spans="3:14" x14ac:dyDescent="0.25">
      <c r="E58" s="41"/>
      <c r="F58" s="41"/>
      <c r="G58" s="41"/>
    </row>
    <row r="59" spans="3:14" x14ac:dyDescent="0.25">
      <c r="E59" s="41"/>
      <c r="F59" s="41"/>
      <c r="G59" s="41"/>
    </row>
    <row r="60" spans="3:14" x14ac:dyDescent="0.25">
      <c r="E60" s="41"/>
      <c r="F60" s="41"/>
      <c r="G60" s="41"/>
    </row>
    <row r="61" spans="3:14" x14ac:dyDescent="0.25">
      <c r="E61" s="41"/>
      <c r="F61" s="41"/>
      <c r="G61" s="41"/>
    </row>
    <row r="62" spans="3:14" x14ac:dyDescent="0.25">
      <c r="E62" s="41"/>
      <c r="F62" s="41"/>
      <c r="G62" s="41"/>
    </row>
    <row r="63" spans="3:14" x14ac:dyDescent="0.25">
      <c r="E63" s="41"/>
      <c r="F63" s="41"/>
      <c r="G63" s="41"/>
    </row>
    <row r="64" spans="3:14" x14ac:dyDescent="0.25">
      <c r="E64" s="41"/>
      <c r="F64" s="41"/>
      <c r="G64" s="41"/>
    </row>
    <row r="65" spans="5:7" x14ac:dyDescent="0.25">
      <c r="E65" s="41"/>
      <c r="F65" s="41"/>
      <c r="G65" s="41"/>
    </row>
    <row r="66" spans="5:7" x14ac:dyDescent="0.25">
      <c r="E66" s="41"/>
      <c r="F66" s="41"/>
      <c r="G66" s="41"/>
    </row>
    <row r="67" spans="5:7" x14ac:dyDescent="0.25">
      <c r="E67" s="41"/>
      <c r="F67" s="41"/>
      <c r="G67" s="41"/>
    </row>
    <row r="68" spans="5:7" x14ac:dyDescent="0.25">
      <c r="E68" s="41"/>
      <c r="F68" s="41"/>
      <c r="G68" s="41"/>
    </row>
    <row r="69" spans="5:7" x14ac:dyDescent="0.25">
      <c r="E69" s="41"/>
      <c r="F69" s="41"/>
      <c r="G69" s="41"/>
    </row>
    <row r="70" spans="5:7" x14ac:dyDescent="0.25">
      <c r="E70" s="41"/>
      <c r="F70" s="41"/>
      <c r="G70" s="41"/>
    </row>
    <row r="71" spans="5:7" x14ac:dyDescent="0.25">
      <c r="E71" s="41"/>
      <c r="F71" s="41"/>
      <c r="G71" s="41"/>
    </row>
    <row r="72" spans="5:7" x14ac:dyDescent="0.25">
      <c r="E72" s="41"/>
      <c r="F72" s="41"/>
      <c r="G72" s="41"/>
    </row>
    <row r="73" spans="5:7" x14ac:dyDescent="0.25">
      <c r="E73" s="41"/>
      <c r="F73" s="41"/>
      <c r="G73" s="41"/>
    </row>
    <row r="74" spans="5:7" x14ac:dyDescent="0.25">
      <c r="E74" s="41"/>
      <c r="F74" s="41"/>
      <c r="G74" s="41"/>
    </row>
    <row r="75" spans="5:7" x14ac:dyDescent="0.25">
      <c r="E75" s="41"/>
      <c r="F75" s="41"/>
      <c r="G75" s="41"/>
    </row>
    <row r="76" spans="5:7" x14ac:dyDescent="0.25">
      <c r="E76" s="41"/>
      <c r="F76" s="41"/>
      <c r="G76" s="41"/>
    </row>
    <row r="77" spans="5:7" x14ac:dyDescent="0.25">
      <c r="E77" s="41"/>
      <c r="F77" s="41"/>
      <c r="G77" s="41"/>
    </row>
    <row r="78" spans="5:7" x14ac:dyDescent="0.25">
      <c r="E78" s="41"/>
      <c r="F78" s="41"/>
      <c r="G78" s="41"/>
    </row>
    <row r="79" spans="5:7" x14ac:dyDescent="0.25">
      <c r="E79" s="41"/>
      <c r="F79" s="41"/>
      <c r="G79" s="41"/>
    </row>
    <row r="80" spans="5:7" x14ac:dyDescent="0.25">
      <c r="E80" s="41"/>
      <c r="F80" s="41"/>
      <c r="G80" s="41"/>
    </row>
    <row r="81" spans="5:7" x14ac:dyDescent="0.25">
      <c r="E81" s="41"/>
      <c r="F81" s="41"/>
      <c r="G81" s="41"/>
    </row>
    <row r="82" spans="5:7" x14ac:dyDescent="0.25">
      <c r="E82" s="41"/>
      <c r="G82" s="41"/>
    </row>
    <row r="83" spans="5:7" x14ac:dyDescent="0.25">
      <c r="E83" s="41"/>
    </row>
    <row r="84" spans="5:7" x14ac:dyDescent="0.25">
      <c r="E84" s="41"/>
    </row>
    <row r="85" spans="5:7" x14ac:dyDescent="0.25">
      <c r="E85" s="41"/>
    </row>
    <row r="86" spans="5:7" x14ac:dyDescent="0.25">
      <c r="E86" s="41"/>
    </row>
    <row r="87" spans="5:7" x14ac:dyDescent="0.25">
      <c r="E87" s="41"/>
    </row>
    <row r="88" spans="5:7" x14ac:dyDescent="0.25">
      <c r="E88" s="41"/>
    </row>
    <row r="89" spans="5:7" x14ac:dyDescent="0.25">
      <c r="E89" s="41"/>
    </row>
    <row r="90" spans="5:7" x14ac:dyDescent="0.25">
      <c r="E90" s="41"/>
    </row>
    <row r="91" spans="5:7" x14ac:dyDescent="0.25">
      <c r="E91" s="41"/>
    </row>
    <row r="92" spans="5:7" x14ac:dyDescent="0.25">
      <c r="E92" s="41"/>
    </row>
    <row r="93" spans="5:7" x14ac:dyDescent="0.25">
      <c r="E93" s="41"/>
    </row>
    <row r="94" spans="5:7" x14ac:dyDescent="0.25">
      <c r="E94" s="41"/>
    </row>
    <row r="95" spans="5:7" x14ac:dyDescent="0.25">
      <c r="E95" s="41"/>
    </row>
    <row r="96" spans="5:7" x14ac:dyDescent="0.25">
      <c r="E96" s="41"/>
    </row>
    <row r="97" spans="5:5" x14ac:dyDescent="0.25">
      <c r="E97" s="41"/>
    </row>
    <row r="98" spans="5:5" x14ac:dyDescent="0.25">
      <c r="E98" s="41"/>
    </row>
    <row r="99" spans="5:5" x14ac:dyDescent="0.25">
      <c r="E99" s="41"/>
    </row>
    <row r="100" spans="5:5" x14ac:dyDescent="0.25">
      <c r="E100" s="41"/>
    </row>
    <row r="101" spans="5:5" x14ac:dyDescent="0.25">
      <c r="E101" s="41"/>
    </row>
    <row r="102" spans="5:5" x14ac:dyDescent="0.25">
      <c r="E102" s="41"/>
    </row>
    <row r="103" spans="5:5" x14ac:dyDescent="0.25">
      <c r="E103" s="41"/>
    </row>
    <row r="104" spans="5:5" x14ac:dyDescent="0.25">
      <c r="E104" s="41"/>
    </row>
    <row r="105" spans="5:5" x14ac:dyDescent="0.25">
      <c r="E105" s="41"/>
    </row>
    <row r="106" spans="5:5" x14ac:dyDescent="0.25">
      <c r="E106" s="41"/>
    </row>
    <row r="107" spans="5:5" x14ac:dyDescent="0.25">
      <c r="E107" s="41"/>
    </row>
    <row r="108" spans="5:5" x14ac:dyDescent="0.25">
      <c r="E108" s="41"/>
    </row>
    <row r="109" spans="5:5" x14ac:dyDescent="0.25">
      <c r="E109" s="41"/>
    </row>
    <row r="110" spans="5:5" x14ac:dyDescent="0.25">
      <c r="E110" s="41"/>
    </row>
  </sheetData>
  <mergeCells count="5">
    <mergeCell ref="C5:H5"/>
    <mergeCell ref="C6:H6"/>
    <mergeCell ref="C8:H8"/>
    <mergeCell ref="C9:H9"/>
    <mergeCell ref="C11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55"/>
  <sheetViews>
    <sheetView topLeftCell="A31" zoomScale="50" zoomScaleNormal="50" workbookViewId="0">
      <selection activeCell="U49" sqref="U49"/>
    </sheetView>
  </sheetViews>
  <sheetFormatPr defaultColWidth="9.140625" defaultRowHeight="15" x14ac:dyDescent="0.25"/>
  <cols>
    <col min="1" max="1" width="18.85546875" style="43" customWidth="1"/>
    <col min="2" max="2" width="50.5703125" style="43" customWidth="1"/>
    <col min="3" max="3" width="15.5703125" style="43" customWidth="1"/>
    <col min="4" max="4" width="17.5703125" style="43" customWidth="1"/>
    <col min="5" max="5" width="19" style="43" customWidth="1"/>
    <col min="6" max="6" width="17.5703125" style="43" customWidth="1"/>
    <col min="7" max="7" width="14.140625" style="43" customWidth="1"/>
    <col min="8" max="10" width="17.5703125" style="43" customWidth="1"/>
    <col min="11" max="11" width="14.140625" style="43" customWidth="1"/>
    <col min="12" max="12" width="17.5703125" style="43" customWidth="1"/>
    <col min="13" max="13" width="14.140625" style="43" customWidth="1"/>
    <col min="14" max="17" width="17.5703125" style="43" customWidth="1"/>
    <col min="18" max="18" width="18.85546875" style="43" customWidth="1"/>
    <col min="19" max="20" width="17.5703125" style="43" customWidth="1"/>
    <col min="21" max="21" width="30.42578125" style="43" customWidth="1"/>
    <col min="22" max="22" width="11" style="43" bestFit="1" customWidth="1"/>
    <col min="23" max="23" width="10.42578125" style="43" bestFit="1" customWidth="1"/>
    <col min="24" max="16384" width="9.140625" style="43"/>
  </cols>
  <sheetData>
    <row r="1" spans="1:24" x14ac:dyDescent="0.25">
      <c r="B1" s="42"/>
    </row>
    <row r="2" spans="1:24" s="44" customFormat="1" ht="20.25" x14ac:dyDescent="0.3">
      <c r="B2" s="235" t="s">
        <v>0</v>
      </c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</row>
    <row r="3" spans="1:24" s="44" customFormat="1" ht="19.5" x14ac:dyDescent="0.3">
      <c r="B3" s="236" t="s">
        <v>1</v>
      </c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</row>
    <row r="4" spans="1:24" s="44" customFormat="1" ht="49.5" x14ac:dyDescent="0.65">
      <c r="B4" s="237" t="s">
        <v>2</v>
      </c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</row>
    <row r="5" spans="1:24" s="44" customFormat="1" ht="18.75" x14ac:dyDescent="0.3">
      <c r="B5" s="229" t="s">
        <v>44</v>
      </c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</row>
    <row r="6" spans="1:24" s="44" customFormat="1" ht="18.75" x14ac:dyDescent="0.3">
      <c r="B6" s="230" t="s">
        <v>214</v>
      </c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</row>
    <row r="7" spans="1:24" ht="15.75" thickBot="1" x14ac:dyDescent="0.3"/>
    <row r="8" spans="1:24" ht="20.45" customHeight="1" x14ac:dyDescent="0.35">
      <c r="B8" s="238" t="s">
        <v>45</v>
      </c>
      <c r="C8" s="241" t="s">
        <v>46</v>
      </c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191"/>
      <c r="R8" s="191"/>
      <c r="S8" s="191"/>
      <c r="T8" s="191"/>
      <c r="U8" s="45"/>
    </row>
    <row r="9" spans="1:24" ht="18" customHeight="1" x14ac:dyDescent="0.3">
      <c r="B9" s="239"/>
      <c r="C9" s="233" t="s">
        <v>47</v>
      </c>
      <c r="D9" s="243"/>
      <c r="E9" s="233" t="s">
        <v>48</v>
      </c>
      <c r="F9" s="243"/>
      <c r="G9" s="233" t="s">
        <v>49</v>
      </c>
      <c r="H9" s="243"/>
      <c r="I9" s="244" t="s">
        <v>50</v>
      </c>
      <c r="J9" s="245"/>
      <c r="K9" s="243" t="s">
        <v>51</v>
      </c>
      <c r="L9" s="243"/>
      <c r="M9" s="233" t="s">
        <v>52</v>
      </c>
      <c r="N9" s="243"/>
      <c r="O9" s="246" t="s">
        <v>53</v>
      </c>
      <c r="P9" s="247" t="s">
        <v>54</v>
      </c>
      <c r="Q9" s="233" t="s">
        <v>55</v>
      </c>
      <c r="R9" s="234"/>
      <c r="S9" s="233" t="s">
        <v>56</v>
      </c>
      <c r="T9" s="234"/>
      <c r="U9" s="46" t="s">
        <v>215</v>
      </c>
    </row>
    <row r="10" spans="1:24" ht="18" customHeight="1" x14ac:dyDescent="0.25">
      <c r="B10" s="240"/>
      <c r="C10" s="47"/>
      <c r="D10" s="48" t="s">
        <v>6</v>
      </c>
      <c r="E10" s="47"/>
      <c r="F10" s="48" t="s">
        <v>6</v>
      </c>
      <c r="G10" s="47"/>
      <c r="H10" s="48" t="s">
        <v>6</v>
      </c>
      <c r="I10" s="47"/>
      <c r="J10" s="48" t="s">
        <v>6</v>
      </c>
      <c r="K10" s="47"/>
      <c r="L10" s="48" t="s">
        <v>6</v>
      </c>
      <c r="M10" s="47"/>
      <c r="N10" s="48" t="s">
        <v>6</v>
      </c>
      <c r="O10" s="47"/>
      <c r="P10" s="48" t="s">
        <v>6</v>
      </c>
      <c r="Q10" s="47"/>
      <c r="R10" s="48" t="s">
        <v>6</v>
      </c>
      <c r="S10" s="47"/>
      <c r="T10" s="48" t="s">
        <v>6</v>
      </c>
      <c r="U10" s="49"/>
    </row>
    <row r="11" spans="1:24" ht="20.25" x14ac:dyDescent="0.3">
      <c r="A11" s="55"/>
      <c r="B11" s="10" t="s">
        <v>8</v>
      </c>
      <c r="C11" s="50">
        <v>1038</v>
      </c>
      <c r="D11" s="51">
        <f t="shared" ref="D11:D48" si="0">ROUND(C11*100/C$49,2)</f>
        <v>0.23</v>
      </c>
      <c r="E11" s="52">
        <v>14329</v>
      </c>
      <c r="F11" s="51">
        <f t="shared" ref="F11:F48" si="1">ROUND(E11*100/E$49,2)</f>
        <v>5.24</v>
      </c>
      <c r="G11" s="52"/>
      <c r="H11" s="51">
        <f t="shared" ref="H11:J48" si="2">ROUND(G11*100/G$49,2)</f>
        <v>0</v>
      </c>
      <c r="I11" s="53"/>
      <c r="J11" s="54">
        <f t="shared" si="2"/>
        <v>0</v>
      </c>
      <c r="K11" s="55"/>
      <c r="L11" s="51">
        <f t="shared" ref="L11:L48" si="3">ROUND(K11*100/K$49,2)</f>
        <v>0</v>
      </c>
      <c r="M11" s="56"/>
      <c r="N11" s="51">
        <f t="shared" ref="N11:N48" si="4">ROUND(M11*100/M$49,2)</f>
        <v>0</v>
      </c>
      <c r="O11" s="57">
        <v>11419</v>
      </c>
      <c r="P11" s="58">
        <f t="shared" ref="P11:P48" si="5">ROUND(O11*100/O$49,2)</f>
        <v>2.06</v>
      </c>
      <c r="Q11" s="55"/>
      <c r="R11" s="58">
        <f t="shared" ref="R11:R48" si="6">ROUND(Q11*100/Q$49,2)</f>
        <v>0</v>
      </c>
      <c r="S11" s="56">
        <v>0</v>
      </c>
      <c r="T11" s="58">
        <f t="shared" ref="T11:T48" si="7">ROUND(S11*100/S$49,2)</f>
        <v>0</v>
      </c>
      <c r="U11" s="59">
        <f>C11+E11+G11+I11+K11+M11+O11+Q11+S11</f>
        <v>26786</v>
      </c>
      <c r="V11" s="60"/>
      <c r="W11" s="60"/>
    </row>
    <row r="12" spans="1:24" ht="20.25" x14ac:dyDescent="0.3">
      <c r="A12" s="55"/>
      <c r="B12" s="10" t="s">
        <v>9</v>
      </c>
      <c r="C12" s="50">
        <v>17261</v>
      </c>
      <c r="D12" s="51">
        <f t="shared" si="0"/>
        <v>3.86</v>
      </c>
      <c r="E12" s="52">
        <v>21605</v>
      </c>
      <c r="F12" s="51">
        <f t="shared" si="1"/>
        <v>7.9</v>
      </c>
      <c r="G12" s="52"/>
      <c r="H12" s="51">
        <f t="shared" si="2"/>
        <v>0</v>
      </c>
      <c r="I12" s="53"/>
      <c r="J12" s="54">
        <f t="shared" si="2"/>
        <v>0</v>
      </c>
      <c r="K12" s="55">
        <v>2609</v>
      </c>
      <c r="L12" s="51">
        <f t="shared" si="3"/>
        <v>3.93</v>
      </c>
      <c r="M12" s="57">
        <v>244</v>
      </c>
      <c r="N12" s="51">
        <f t="shared" si="4"/>
        <v>13.49</v>
      </c>
      <c r="O12" s="57">
        <v>9123</v>
      </c>
      <c r="P12" s="61">
        <f t="shared" si="5"/>
        <v>1.64</v>
      </c>
      <c r="Q12" s="62">
        <v>16094</v>
      </c>
      <c r="R12" s="63">
        <f t="shared" si="6"/>
        <v>20.07</v>
      </c>
      <c r="S12" s="64">
        <v>0</v>
      </c>
      <c r="T12" s="63">
        <f t="shared" si="7"/>
        <v>0</v>
      </c>
      <c r="U12" s="65">
        <f t="shared" ref="U12:U48" si="8">C12+E12+G12+I12+K12+M12+O12+Q12+S12</f>
        <v>66936</v>
      </c>
      <c r="V12" s="60"/>
      <c r="W12" s="60"/>
    </row>
    <row r="13" spans="1:24" ht="20.25" x14ac:dyDescent="0.3">
      <c r="A13" s="55"/>
      <c r="B13" s="10" t="s">
        <v>10</v>
      </c>
      <c r="C13" s="50">
        <v>8813</v>
      </c>
      <c r="D13" s="51">
        <f t="shared" si="0"/>
        <v>1.97</v>
      </c>
      <c r="E13" s="52">
        <v>16361</v>
      </c>
      <c r="F13" s="51">
        <f t="shared" si="1"/>
        <v>5.98</v>
      </c>
      <c r="G13" s="52"/>
      <c r="H13" s="51">
        <f t="shared" si="2"/>
        <v>0</v>
      </c>
      <c r="I13" s="53"/>
      <c r="J13" s="54">
        <f t="shared" si="2"/>
        <v>0</v>
      </c>
      <c r="K13" s="55">
        <v>3101</v>
      </c>
      <c r="L13" s="51">
        <f t="shared" si="3"/>
        <v>4.68</v>
      </c>
      <c r="M13" s="57"/>
      <c r="N13" s="51">
        <f t="shared" si="4"/>
        <v>0</v>
      </c>
      <c r="O13" s="57">
        <v>10052</v>
      </c>
      <c r="P13" s="61">
        <f t="shared" si="5"/>
        <v>1.81</v>
      </c>
      <c r="Q13" s="62">
        <v>22203</v>
      </c>
      <c r="R13" s="63">
        <f t="shared" si="6"/>
        <v>27.68</v>
      </c>
      <c r="S13" s="64">
        <v>0</v>
      </c>
      <c r="T13" s="63">
        <f t="shared" si="7"/>
        <v>0</v>
      </c>
      <c r="U13" s="65">
        <f t="shared" si="8"/>
        <v>60530</v>
      </c>
      <c r="V13" s="60"/>
      <c r="W13" s="60"/>
    </row>
    <row r="14" spans="1:24" ht="21" x14ac:dyDescent="0.35">
      <c r="A14" s="55"/>
      <c r="B14" s="10" t="s">
        <v>11</v>
      </c>
      <c r="C14" s="50">
        <v>29093</v>
      </c>
      <c r="D14" s="51">
        <f t="shared" si="0"/>
        <v>6.5</v>
      </c>
      <c r="E14" s="52">
        <v>20510</v>
      </c>
      <c r="F14" s="51">
        <f t="shared" si="1"/>
        <v>7.5</v>
      </c>
      <c r="G14" s="52">
        <v>1</v>
      </c>
      <c r="H14" s="51">
        <f t="shared" si="2"/>
        <v>0</v>
      </c>
      <c r="I14" s="53"/>
      <c r="J14" s="54">
        <f t="shared" si="2"/>
        <v>0</v>
      </c>
      <c r="K14" s="55">
        <v>1496</v>
      </c>
      <c r="L14" s="51">
        <f t="shared" si="3"/>
        <v>2.2599999999999998</v>
      </c>
      <c r="M14" s="57"/>
      <c r="N14" s="51">
        <f t="shared" si="4"/>
        <v>0</v>
      </c>
      <c r="O14" s="57">
        <v>20352</v>
      </c>
      <c r="P14" s="61">
        <f t="shared" si="5"/>
        <v>3.67</v>
      </c>
      <c r="Q14" s="62"/>
      <c r="R14" s="63">
        <f t="shared" si="6"/>
        <v>0</v>
      </c>
      <c r="S14" s="64">
        <v>0</v>
      </c>
      <c r="T14" s="63">
        <f t="shared" si="7"/>
        <v>0</v>
      </c>
      <c r="U14" s="65">
        <f t="shared" si="8"/>
        <v>71452</v>
      </c>
      <c r="V14" s="60"/>
      <c r="W14" s="60"/>
      <c r="X14" s="66"/>
    </row>
    <row r="15" spans="1:24" ht="20.25" x14ac:dyDescent="0.3">
      <c r="A15" s="55"/>
      <c r="B15" s="10" t="s">
        <v>12</v>
      </c>
      <c r="C15" s="55">
        <v>35451</v>
      </c>
      <c r="D15" s="51">
        <f t="shared" si="0"/>
        <v>7.92</v>
      </c>
      <c r="E15" s="52">
        <v>21007</v>
      </c>
      <c r="F15" s="51">
        <f t="shared" si="1"/>
        <v>7.68</v>
      </c>
      <c r="G15" s="52"/>
      <c r="H15" s="51">
        <f t="shared" si="2"/>
        <v>0</v>
      </c>
      <c r="I15" s="53"/>
      <c r="J15" s="54">
        <f t="shared" si="2"/>
        <v>0</v>
      </c>
      <c r="K15" s="55">
        <v>1128</v>
      </c>
      <c r="L15" s="51">
        <f t="shared" si="3"/>
        <v>1.7</v>
      </c>
      <c r="M15" s="57"/>
      <c r="N15" s="51">
        <f t="shared" si="4"/>
        <v>0</v>
      </c>
      <c r="O15" s="57">
        <v>2236</v>
      </c>
      <c r="P15" s="61">
        <f t="shared" si="5"/>
        <v>0.4</v>
      </c>
      <c r="Q15" s="62"/>
      <c r="R15" s="63">
        <f t="shared" si="6"/>
        <v>0</v>
      </c>
      <c r="S15" s="64">
        <v>0</v>
      </c>
      <c r="T15" s="63">
        <f t="shared" si="7"/>
        <v>0</v>
      </c>
      <c r="U15" s="65">
        <f t="shared" si="8"/>
        <v>59822</v>
      </c>
      <c r="V15" s="60"/>
      <c r="W15" s="60"/>
    </row>
    <row r="16" spans="1:24" ht="20.25" x14ac:dyDescent="0.3">
      <c r="A16" s="55"/>
      <c r="B16" s="10" t="s">
        <v>13</v>
      </c>
      <c r="C16" s="50">
        <v>6404</v>
      </c>
      <c r="D16" s="51">
        <f t="shared" si="0"/>
        <v>1.43</v>
      </c>
      <c r="E16" s="52">
        <v>3838</v>
      </c>
      <c r="F16" s="51">
        <f t="shared" si="1"/>
        <v>1.4</v>
      </c>
      <c r="G16" s="52"/>
      <c r="H16" s="51">
        <f t="shared" si="2"/>
        <v>0</v>
      </c>
      <c r="I16" s="53"/>
      <c r="J16" s="54">
        <f t="shared" si="2"/>
        <v>0</v>
      </c>
      <c r="K16" s="55">
        <v>1011</v>
      </c>
      <c r="L16" s="51">
        <f t="shared" si="3"/>
        <v>1.52</v>
      </c>
      <c r="M16" s="57"/>
      <c r="N16" s="51">
        <f t="shared" si="4"/>
        <v>0</v>
      </c>
      <c r="O16" s="57">
        <v>5882</v>
      </c>
      <c r="P16" s="61">
        <f t="shared" si="5"/>
        <v>1.06</v>
      </c>
      <c r="Q16" s="62"/>
      <c r="R16" s="63">
        <f t="shared" si="6"/>
        <v>0</v>
      </c>
      <c r="S16" s="64">
        <v>0</v>
      </c>
      <c r="T16" s="63">
        <f t="shared" si="7"/>
        <v>0</v>
      </c>
      <c r="U16" s="65">
        <f t="shared" si="8"/>
        <v>17135</v>
      </c>
      <c r="V16" s="60"/>
      <c r="W16" s="60"/>
    </row>
    <row r="17" spans="1:23" ht="20.25" x14ac:dyDescent="0.3">
      <c r="A17" s="55"/>
      <c r="B17" s="10" t="s">
        <v>14</v>
      </c>
      <c r="C17" s="50">
        <v>17597</v>
      </c>
      <c r="D17" s="51">
        <f t="shared" si="0"/>
        <v>3.93</v>
      </c>
      <c r="E17" s="52">
        <v>6705</v>
      </c>
      <c r="F17" s="51">
        <f t="shared" si="1"/>
        <v>2.4500000000000002</v>
      </c>
      <c r="G17" s="52">
        <v>58335</v>
      </c>
      <c r="H17" s="51">
        <f t="shared" si="2"/>
        <v>41.04</v>
      </c>
      <c r="I17" s="53"/>
      <c r="J17" s="54">
        <f t="shared" si="2"/>
        <v>0</v>
      </c>
      <c r="K17" s="55">
        <v>2245</v>
      </c>
      <c r="L17" s="51">
        <f t="shared" si="3"/>
        <v>3.39</v>
      </c>
      <c r="M17" s="57"/>
      <c r="N17" s="51">
        <f t="shared" si="4"/>
        <v>0</v>
      </c>
      <c r="O17" s="57">
        <v>687</v>
      </c>
      <c r="P17" s="61">
        <f t="shared" si="5"/>
        <v>0.12</v>
      </c>
      <c r="Q17" s="62"/>
      <c r="R17" s="63">
        <f t="shared" si="6"/>
        <v>0</v>
      </c>
      <c r="S17" s="64">
        <v>0</v>
      </c>
      <c r="T17" s="63">
        <f t="shared" si="7"/>
        <v>0</v>
      </c>
      <c r="U17" s="65">
        <f t="shared" si="8"/>
        <v>85569</v>
      </c>
      <c r="V17" s="60"/>
      <c r="W17" s="60"/>
    </row>
    <row r="18" spans="1:23" ht="20.25" x14ac:dyDescent="0.3">
      <c r="A18" s="55"/>
      <c r="B18" s="10" t="s">
        <v>15</v>
      </c>
      <c r="C18" s="50">
        <v>2928</v>
      </c>
      <c r="D18" s="51">
        <f t="shared" si="0"/>
        <v>0.65</v>
      </c>
      <c r="E18" s="57">
        <v>48</v>
      </c>
      <c r="F18" s="51">
        <f t="shared" si="1"/>
        <v>0.02</v>
      </c>
      <c r="G18" s="52">
        <v>29166</v>
      </c>
      <c r="H18" s="51">
        <f t="shared" si="2"/>
        <v>20.52</v>
      </c>
      <c r="I18" s="53"/>
      <c r="J18" s="54">
        <f t="shared" si="2"/>
        <v>0</v>
      </c>
      <c r="K18" s="55">
        <v>501</v>
      </c>
      <c r="L18" s="51">
        <f t="shared" si="3"/>
        <v>0.76</v>
      </c>
      <c r="M18" s="57"/>
      <c r="N18" s="51">
        <f t="shared" si="4"/>
        <v>0</v>
      </c>
      <c r="O18" s="57">
        <v>9</v>
      </c>
      <c r="P18" s="61">
        <f t="shared" si="5"/>
        <v>0</v>
      </c>
      <c r="Q18" s="62"/>
      <c r="R18" s="63">
        <f t="shared" si="6"/>
        <v>0</v>
      </c>
      <c r="S18" s="64">
        <v>0</v>
      </c>
      <c r="T18" s="63">
        <f t="shared" si="7"/>
        <v>0</v>
      </c>
      <c r="U18" s="65">
        <f t="shared" si="8"/>
        <v>32652</v>
      </c>
      <c r="V18" s="60"/>
      <c r="W18" s="60"/>
    </row>
    <row r="19" spans="1:23" ht="20.25" x14ac:dyDescent="0.3">
      <c r="A19" s="55"/>
      <c r="B19" s="10" t="s">
        <v>16</v>
      </c>
      <c r="C19" s="50">
        <v>15054</v>
      </c>
      <c r="D19" s="51">
        <f t="shared" si="0"/>
        <v>3.36</v>
      </c>
      <c r="E19" s="57">
        <v>20299</v>
      </c>
      <c r="F19" s="51">
        <f t="shared" si="1"/>
        <v>7.42</v>
      </c>
      <c r="G19" s="52">
        <v>7314</v>
      </c>
      <c r="H19" s="51">
        <f t="shared" si="2"/>
        <v>5.15</v>
      </c>
      <c r="I19" s="53">
        <v>13</v>
      </c>
      <c r="J19" s="54">
        <f t="shared" si="2"/>
        <v>15.66</v>
      </c>
      <c r="K19" s="55">
        <v>5517</v>
      </c>
      <c r="L19" s="51">
        <f t="shared" si="3"/>
        <v>8.32</v>
      </c>
      <c r="M19" s="57"/>
      <c r="N19" s="51">
        <f t="shared" si="4"/>
        <v>0</v>
      </c>
      <c r="O19" s="57">
        <v>126386</v>
      </c>
      <c r="P19" s="61">
        <f t="shared" si="5"/>
        <v>22.78</v>
      </c>
      <c r="Q19" s="62"/>
      <c r="R19" s="63">
        <f t="shared" si="6"/>
        <v>0</v>
      </c>
      <c r="S19" s="64">
        <v>0</v>
      </c>
      <c r="T19" s="63">
        <f t="shared" si="7"/>
        <v>0</v>
      </c>
      <c r="U19" s="65">
        <f t="shared" si="8"/>
        <v>174583</v>
      </c>
      <c r="V19" s="60"/>
      <c r="W19" s="60"/>
    </row>
    <row r="20" spans="1:23" ht="20.25" x14ac:dyDescent="0.3">
      <c r="A20" s="55"/>
      <c r="B20" s="10" t="s">
        <v>17</v>
      </c>
      <c r="C20" s="50">
        <v>8073</v>
      </c>
      <c r="D20" s="51">
        <f t="shared" si="0"/>
        <v>1.8</v>
      </c>
      <c r="E20" s="52">
        <v>11765</v>
      </c>
      <c r="F20" s="51">
        <f t="shared" si="1"/>
        <v>4.3</v>
      </c>
      <c r="G20" s="52">
        <v>1661</v>
      </c>
      <c r="H20" s="51">
        <f t="shared" si="2"/>
        <v>1.17</v>
      </c>
      <c r="I20" s="53"/>
      <c r="J20" s="54">
        <f t="shared" si="2"/>
        <v>0</v>
      </c>
      <c r="K20" s="55">
        <v>1156</v>
      </c>
      <c r="L20" s="51">
        <f t="shared" si="3"/>
        <v>1.74</v>
      </c>
      <c r="M20" s="57"/>
      <c r="N20" s="51">
        <f t="shared" si="4"/>
        <v>0</v>
      </c>
      <c r="O20" s="57">
        <v>58597</v>
      </c>
      <c r="P20" s="61">
        <f t="shared" si="5"/>
        <v>10.56</v>
      </c>
      <c r="Q20" s="62">
        <v>490</v>
      </c>
      <c r="R20" s="63">
        <f t="shared" si="6"/>
        <v>0.61</v>
      </c>
      <c r="S20" s="64">
        <v>0</v>
      </c>
      <c r="T20" s="63">
        <f t="shared" si="7"/>
        <v>0</v>
      </c>
      <c r="U20" s="65">
        <f t="shared" si="8"/>
        <v>81742</v>
      </c>
      <c r="V20" s="60"/>
      <c r="W20" s="60"/>
    </row>
    <row r="21" spans="1:23" ht="20.25" x14ac:dyDescent="0.3">
      <c r="A21" s="55"/>
      <c r="B21" s="10" t="s">
        <v>18</v>
      </c>
      <c r="C21" s="50">
        <v>45</v>
      </c>
      <c r="D21" s="51">
        <f t="shared" si="0"/>
        <v>0.01</v>
      </c>
      <c r="E21" s="52"/>
      <c r="F21" s="51">
        <f t="shared" si="1"/>
        <v>0</v>
      </c>
      <c r="G21" s="52"/>
      <c r="H21" s="51">
        <f t="shared" si="2"/>
        <v>0</v>
      </c>
      <c r="I21" s="53"/>
      <c r="J21" s="54">
        <f t="shared" si="2"/>
        <v>0</v>
      </c>
      <c r="K21" s="55">
        <v>70</v>
      </c>
      <c r="L21" s="51">
        <f t="shared" si="3"/>
        <v>0.11</v>
      </c>
      <c r="M21" s="57"/>
      <c r="N21" s="51">
        <f t="shared" si="4"/>
        <v>0</v>
      </c>
      <c r="O21" s="57">
        <v>6828</v>
      </c>
      <c r="P21" s="61">
        <f t="shared" si="5"/>
        <v>1.23</v>
      </c>
      <c r="Q21" s="62"/>
      <c r="R21" s="63">
        <f t="shared" si="6"/>
        <v>0</v>
      </c>
      <c r="S21" s="64">
        <v>0</v>
      </c>
      <c r="T21" s="63">
        <f t="shared" si="7"/>
        <v>0</v>
      </c>
      <c r="U21" s="65">
        <f t="shared" si="8"/>
        <v>6943</v>
      </c>
      <c r="V21" s="60"/>
      <c r="W21" s="60"/>
    </row>
    <row r="22" spans="1:23" ht="20.25" x14ac:dyDescent="0.3">
      <c r="A22" s="55"/>
      <c r="B22" s="10" t="s">
        <v>19</v>
      </c>
      <c r="C22" s="50">
        <v>20806</v>
      </c>
      <c r="D22" s="51">
        <f t="shared" si="0"/>
        <v>4.6500000000000004</v>
      </c>
      <c r="E22" s="52">
        <v>1526</v>
      </c>
      <c r="F22" s="51">
        <f t="shared" si="1"/>
        <v>0.56000000000000005</v>
      </c>
      <c r="G22" s="52">
        <v>4792</v>
      </c>
      <c r="H22" s="51">
        <f t="shared" si="2"/>
        <v>3.37</v>
      </c>
      <c r="I22" s="53"/>
      <c r="J22" s="54">
        <f t="shared" si="2"/>
        <v>0</v>
      </c>
      <c r="K22" s="55">
        <v>1174</v>
      </c>
      <c r="L22" s="51">
        <f t="shared" si="3"/>
        <v>1.77</v>
      </c>
      <c r="M22" s="57"/>
      <c r="N22" s="51">
        <f t="shared" si="4"/>
        <v>0</v>
      </c>
      <c r="O22" s="57">
        <v>18776</v>
      </c>
      <c r="P22" s="61">
        <f t="shared" si="5"/>
        <v>3.38</v>
      </c>
      <c r="Q22" s="62">
        <v>1816</v>
      </c>
      <c r="R22" s="63">
        <f t="shared" si="6"/>
        <v>2.2599999999999998</v>
      </c>
      <c r="S22" s="64">
        <v>0</v>
      </c>
      <c r="T22" s="63">
        <f t="shared" si="7"/>
        <v>0</v>
      </c>
      <c r="U22" s="65">
        <f t="shared" si="8"/>
        <v>48890</v>
      </c>
      <c r="V22" s="60"/>
      <c r="W22" s="60"/>
    </row>
    <row r="23" spans="1:23" ht="20.25" x14ac:dyDescent="0.3">
      <c r="A23" s="55"/>
      <c r="B23" s="10" t="s">
        <v>20</v>
      </c>
      <c r="C23" s="50">
        <v>150</v>
      </c>
      <c r="D23" s="51">
        <f t="shared" si="0"/>
        <v>0.03</v>
      </c>
      <c r="E23" s="52">
        <v>10</v>
      </c>
      <c r="F23" s="51">
        <f t="shared" si="1"/>
        <v>0</v>
      </c>
      <c r="G23" s="52"/>
      <c r="H23" s="51">
        <f t="shared" si="2"/>
        <v>0</v>
      </c>
      <c r="I23" s="53"/>
      <c r="J23" s="54">
        <f t="shared" si="2"/>
        <v>0</v>
      </c>
      <c r="K23" s="55">
        <v>40</v>
      </c>
      <c r="L23" s="51">
        <f t="shared" si="3"/>
        <v>0.06</v>
      </c>
      <c r="M23" s="57"/>
      <c r="N23" s="51">
        <f t="shared" si="4"/>
        <v>0</v>
      </c>
      <c r="O23" s="57">
        <v>383</v>
      </c>
      <c r="P23" s="61">
        <f t="shared" si="5"/>
        <v>7.0000000000000007E-2</v>
      </c>
      <c r="Q23" s="62">
        <v>1171</v>
      </c>
      <c r="R23" s="63">
        <f t="shared" si="6"/>
        <v>1.46</v>
      </c>
      <c r="S23" s="64">
        <v>0</v>
      </c>
      <c r="T23" s="63">
        <f t="shared" si="7"/>
        <v>0</v>
      </c>
      <c r="U23" s="65">
        <f t="shared" si="8"/>
        <v>1754</v>
      </c>
      <c r="V23" s="60"/>
      <c r="W23" s="60"/>
    </row>
    <row r="24" spans="1:23" ht="20.25" x14ac:dyDescent="0.3">
      <c r="A24" s="55"/>
      <c r="B24" s="10" t="s">
        <v>21</v>
      </c>
      <c r="C24" s="50">
        <v>11440</v>
      </c>
      <c r="D24" s="51">
        <f t="shared" si="0"/>
        <v>2.56</v>
      </c>
      <c r="E24" s="52"/>
      <c r="F24" s="51">
        <f t="shared" si="1"/>
        <v>0</v>
      </c>
      <c r="G24" s="52">
        <v>10347</v>
      </c>
      <c r="H24" s="51">
        <f t="shared" si="2"/>
        <v>7.28</v>
      </c>
      <c r="I24" s="53"/>
      <c r="J24" s="54">
        <f t="shared" si="2"/>
        <v>0</v>
      </c>
      <c r="K24" s="55">
        <v>514</v>
      </c>
      <c r="L24" s="51">
        <f t="shared" si="3"/>
        <v>0.78</v>
      </c>
      <c r="M24" s="57"/>
      <c r="N24" s="51">
        <f t="shared" si="4"/>
        <v>0</v>
      </c>
      <c r="O24" s="57">
        <v>14923</v>
      </c>
      <c r="P24" s="61">
        <f t="shared" si="5"/>
        <v>2.69</v>
      </c>
      <c r="Q24" s="62">
        <v>9653</v>
      </c>
      <c r="R24" s="63">
        <f t="shared" si="6"/>
        <v>12.04</v>
      </c>
      <c r="S24" s="64">
        <v>0</v>
      </c>
      <c r="T24" s="63">
        <f t="shared" si="7"/>
        <v>0</v>
      </c>
      <c r="U24" s="65">
        <f t="shared" si="8"/>
        <v>46877</v>
      </c>
      <c r="V24" s="60"/>
      <c r="W24" s="60"/>
    </row>
    <row r="25" spans="1:23" ht="20.25" x14ac:dyDescent="0.3">
      <c r="A25" s="55"/>
      <c r="B25" s="10" t="s">
        <v>22</v>
      </c>
      <c r="C25" s="50">
        <v>4</v>
      </c>
      <c r="D25" s="51">
        <f t="shared" si="0"/>
        <v>0</v>
      </c>
      <c r="E25" s="52">
        <v>1</v>
      </c>
      <c r="F25" s="51">
        <f t="shared" si="1"/>
        <v>0</v>
      </c>
      <c r="G25" s="52">
        <v>4980</v>
      </c>
      <c r="H25" s="51">
        <f t="shared" si="2"/>
        <v>3.5</v>
      </c>
      <c r="I25" s="53">
        <v>70</v>
      </c>
      <c r="J25" s="54">
        <f t="shared" si="2"/>
        <v>84.34</v>
      </c>
      <c r="K25" s="55"/>
      <c r="L25" s="51">
        <f t="shared" si="3"/>
        <v>0</v>
      </c>
      <c r="M25" s="57"/>
      <c r="N25" s="51">
        <f t="shared" si="4"/>
        <v>0</v>
      </c>
      <c r="O25" s="57">
        <v>39829</v>
      </c>
      <c r="P25" s="61">
        <f t="shared" si="5"/>
        <v>7.18</v>
      </c>
      <c r="Q25" s="62"/>
      <c r="R25" s="63">
        <f t="shared" si="6"/>
        <v>0</v>
      </c>
      <c r="S25" s="64">
        <v>0</v>
      </c>
      <c r="T25" s="63">
        <f t="shared" si="7"/>
        <v>0</v>
      </c>
      <c r="U25" s="65">
        <f t="shared" si="8"/>
        <v>44884</v>
      </c>
      <c r="V25" s="60"/>
      <c r="W25" s="60"/>
    </row>
    <row r="26" spans="1:23" ht="20.25" x14ac:dyDescent="0.3">
      <c r="A26" s="55"/>
      <c r="B26" s="10" t="s">
        <v>23</v>
      </c>
      <c r="C26" s="50">
        <v>231</v>
      </c>
      <c r="D26" s="51">
        <f t="shared" si="0"/>
        <v>0.05</v>
      </c>
      <c r="E26" s="52">
        <v>95</v>
      </c>
      <c r="F26" s="51">
        <f t="shared" si="1"/>
        <v>0.03</v>
      </c>
      <c r="G26" s="52"/>
      <c r="H26" s="51">
        <f t="shared" si="2"/>
        <v>0</v>
      </c>
      <c r="I26" s="53"/>
      <c r="J26" s="54">
        <f t="shared" si="2"/>
        <v>0</v>
      </c>
      <c r="K26" s="55"/>
      <c r="L26" s="51">
        <f t="shared" si="3"/>
        <v>0</v>
      </c>
      <c r="M26" s="57"/>
      <c r="N26" s="51">
        <f t="shared" si="4"/>
        <v>0</v>
      </c>
      <c r="O26" s="57">
        <v>2004</v>
      </c>
      <c r="P26" s="61">
        <f t="shared" si="5"/>
        <v>0.36</v>
      </c>
      <c r="Q26" s="62">
        <v>7997</v>
      </c>
      <c r="R26" s="63">
        <f t="shared" si="6"/>
        <v>9.9700000000000006</v>
      </c>
      <c r="S26" s="64">
        <v>0</v>
      </c>
      <c r="T26" s="63">
        <f t="shared" si="7"/>
        <v>0</v>
      </c>
      <c r="U26" s="65">
        <f t="shared" si="8"/>
        <v>10327</v>
      </c>
      <c r="V26" s="60"/>
      <c r="W26" s="60"/>
    </row>
    <row r="27" spans="1:23" ht="20.25" x14ac:dyDescent="0.3">
      <c r="A27" s="55"/>
      <c r="B27" s="10" t="s">
        <v>216</v>
      </c>
      <c r="C27" s="50"/>
      <c r="D27" s="51">
        <f t="shared" si="0"/>
        <v>0</v>
      </c>
      <c r="E27" s="52"/>
      <c r="F27" s="51">
        <f t="shared" si="1"/>
        <v>0</v>
      </c>
      <c r="G27" s="52"/>
      <c r="H27" s="51">
        <f t="shared" si="2"/>
        <v>0</v>
      </c>
      <c r="I27" s="53"/>
      <c r="J27" s="54">
        <f t="shared" si="2"/>
        <v>0</v>
      </c>
      <c r="K27" s="55"/>
      <c r="L27" s="51">
        <f t="shared" si="3"/>
        <v>0</v>
      </c>
      <c r="M27" s="57"/>
      <c r="N27" s="51">
        <f t="shared" si="4"/>
        <v>0</v>
      </c>
      <c r="O27" s="57">
        <v>3612</v>
      </c>
      <c r="P27" s="61">
        <f t="shared" si="5"/>
        <v>0.65</v>
      </c>
      <c r="Q27" s="62"/>
      <c r="R27" s="63">
        <f t="shared" si="6"/>
        <v>0</v>
      </c>
      <c r="S27" s="64">
        <v>0</v>
      </c>
      <c r="T27" s="63">
        <f t="shared" si="7"/>
        <v>0</v>
      </c>
      <c r="U27" s="65">
        <f t="shared" si="8"/>
        <v>3612</v>
      </c>
      <c r="V27" s="60"/>
      <c r="W27" s="60"/>
    </row>
    <row r="28" spans="1:23" ht="20.25" x14ac:dyDescent="0.3">
      <c r="A28" s="55"/>
      <c r="B28" s="10" t="s">
        <v>212</v>
      </c>
      <c r="C28" s="50">
        <v>500</v>
      </c>
      <c r="D28" s="51">
        <f t="shared" si="0"/>
        <v>0.11</v>
      </c>
      <c r="E28" s="52"/>
      <c r="F28" s="51">
        <f t="shared" si="1"/>
        <v>0</v>
      </c>
      <c r="G28" s="52"/>
      <c r="H28" s="51">
        <f t="shared" si="2"/>
        <v>0</v>
      </c>
      <c r="I28" s="53"/>
      <c r="J28" s="54">
        <f t="shared" si="2"/>
        <v>0</v>
      </c>
      <c r="K28" s="55">
        <v>11</v>
      </c>
      <c r="L28" s="51">
        <f t="shared" si="3"/>
        <v>0.02</v>
      </c>
      <c r="M28" s="57"/>
      <c r="N28" s="51">
        <f t="shared" si="4"/>
        <v>0</v>
      </c>
      <c r="O28" s="57">
        <v>3330</v>
      </c>
      <c r="P28" s="61">
        <f t="shared" si="5"/>
        <v>0.6</v>
      </c>
      <c r="Q28" s="62"/>
      <c r="R28" s="63">
        <f t="shared" si="6"/>
        <v>0</v>
      </c>
      <c r="S28" s="64">
        <v>0</v>
      </c>
      <c r="T28" s="63">
        <f t="shared" si="7"/>
        <v>0</v>
      </c>
      <c r="U28" s="65">
        <f t="shared" si="8"/>
        <v>3841</v>
      </c>
      <c r="V28" s="60"/>
      <c r="W28" s="60"/>
    </row>
    <row r="29" spans="1:23" ht="20.25" x14ac:dyDescent="0.3">
      <c r="A29" s="55"/>
      <c r="B29" s="10" t="s">
        <v>24</v>
      </c>
      <c r="C29" s="55">
        <v>1581</v>
      </c>
      <c r="D29" s="51">
        <f t="shared" si="0"/>
        <v>0.35</v>
      </c>
      <c r="E29" s="52">
        <v>1236</v>
      </c>
      <c r="F29" s="51">
        <f t="shared" si="1"/>
        <v>0.45</v>
      </c>
      <c r="G29" s="52"/>
      <c r="H29" s="51">
        <f t="shared" si="2"/>
        <v>0</v>
      </c>
      <c r="I29" s="53"/>
      <c r="J29" s="54">
        <f t="shared" si="2"/>
        <v>0</v>
      </c>
      <c r="K29" s="55">
        <v>155</v>
      </c>
      <c r="L29" s="51">
        <f t="shared" si="3"/>
        <v>0.23</v>
      </c>
      <c r="M29" s="57"/>
      <c r="N29" s="51">
        <f t="shared" si="4"/>
        <v>0</v>
      </c>
      <c r="O29" s="57">
        <v>11059</v>
      </c>
      <c r="P29" s="61">
        <f t="shared" si="5"/>
        <v>1.99</v>
      </c>
      <c r="Q29" s="62">
        <v>1098</v>
      </c>
      <c r="R29" s="63">
        <f t="shared" si="6"/>
        <v>1.37</v>
      </c>
      <c r="S29" s="64">
        <v>0</v>
      </c>
      <c r="T29" s="63">
        <f t="shared" si="7"/>
        <v>0</v>
      </c>
      <c r="U29" s="65">
        <f t="shared" si="8"/>
        <v>15129</v>
      </c>
      <c r="V29" s="60"/>
      <c r="W29" s="60"/>
    </row>
    <row r="30" spans="1:23" ht="20.25" x14ac:dyDescent="0.3">
      <c r="A30" s="55"/>
      <c r="B30" s="10" t="s">
        <v>25</v>
      </c>
      <c r="C30" s="50">
        <v>2656</v>
      </c>
      <c r="D30" s="51">
        <f t="shared" si="0"/>
        <v>0.59</v>
      </c>
      <c r="E30" s="52">
        <v>24099</v>
      </c>
      <c r="F30" s="51">
        <f t="shared" si="1"/>
        <v>8.81</v>
      </c>
      <c r="G30" s="52"/>
      <c r="H30" s="51">
        <f t="shared" si="2"/>
        <v>0</v>
      </c>
      <c r="I30" s="53"/>
      <c r="J30" s="54">
        <f t="shared" si="2"/>
        <v>0</v>
      </c>
      <c r="K30" s="55">
        <v>2278</v>
      </c>
      <c r="L30" s="51">
        <f t="shared" si="3"/>
        <v>3.44</v>
      </c>
      <c r="M30" s="57"/>
      <c r="N30" s="51">
        <f t="shared" si="4"/>
        <v>0</v>
      </c>
      <c r="O30" s="57">
        <v>8782</v>
      </c>
      <c r="P30" s="61">
        <f t="shared" si="5"/>
        <v>1.58</v>
      </c>
      <c r="Q30" s="62">
        <v>14220</v>
      </c>
      <c r="R30" s="63">
        <f t="shared" si="6"/>
        <v>17.73</v>
      </c>
      <c r="S30" s="64">
        <v>0</v>
      </c>
      <c r="T30" s="63">
        <f t="shared" si="7"/>
        <v>0</v>
      </c>
      <c r="U30" s="65">
        <f t="shared" si="8"/>
        <v>52035</v>
      </c>
      <c r="V30" s="60"/>
      <c r="W30" s="60"/>
    </row>
    <row r="31" spans="1:23" ht="20.25" x14ac:dyDescent="0.3">
      <c r="A31" s="55"/>
      <c r="B31" s="10" t="s">
        <v>213</v>
      </c>
      <c r="C31" s="50">
        <v>26651</v>
      </c>
      <c r="D31" s="51">
        <f t="shared" si="0"/>
        <v>5.96</v>
      </c>
      <c r="E31" s="52"/>
      <c r="F31" s="51">
        <f t="shared" si="1"/>
        <v>0</v>
      </c>
      <c r="G31" s="52"/>
      <c r="H31" s="51">
        <f t="shared" si="2"/>
        <v>0</v>
      </c>
      <c r="I31" s="53"/>
      <c r="J31" s="54">
        <f t="shared" si="2"/>
        <v>0</v>
      </c>
      <c r="K31" s="55">
        <v>2694</v>
      </c>
      <c r="L31" s="51">
        <f t="shared" si="3"/>
        <v>4.0599999999999996</v>
      </c>
      <c r="M31" s="57"/>
      <c r="N31" s="51">
        <f t="shared" si="4"/>
        <v>0</v>
      </c>
      <c r="O31" s="57">
        <v>918</v>
      </c>
      <c r="P31" s="61">
        <f t="shared" si="5"/>
        <v>0.17</v>
      </c>
      <c r="Q31" s="62"/>
      <c r="R31" s="63">
        <f t="shared" si="6"/>
        <v>0</v>
      </c>
      <c r="S31" s="64">
        <v>0</v>
      </c>
      <c r="T31" s="63">
        <f t="shared" si="7"/>
        <v>0</v>
      </c>
      <c r="U31" s="65">
        <f t="shared" si="8"/>
        <v>30263</v>
      </c>
      <c r="V31" s="60"/>
      <c r="W31" s="60"/>
    </row>
    <row r="32" spans="1:23" ht="20.25" x14ac:dyDescent="0.3">
      <c r="A32" s="55"/>
      <c r="B32" s="10" t="s">
        <v>26</v>
      </c>
      <c r="C32" s="50">
        <v>12438</v>
      </c>
      <c r="D32" s="51">
        <f t="shared" si="0"/>
        <v>2.78</v>
      </c>
      <c r="E32" s="52">
        <v>3552</v>
      </c>
      <c r="F32" s="51">
        <f t="shared" si="1"/>
        <v>1.3</v>
      </c>
      <c r="G32" s="52"/>
      <c r="H32" s="51">
        <f t="shared" si="2"/>
        <v>0</v>
      </c>
      <c r="I32" s="53"/>
      <c r="J32" s="54">
        <f t="shared" si="2"/>
        <v>0</v>
      </c>
      <c r="K32" s="55">
        <v>1059</v>
      </c>
      <c r="L32" s="51">
        <f t="shared" si="3"/>
        <v>1.6</v>
      </c>
      <c r="M32" s="57"/>
      <c r="N32" s="51">
        <f t="shared" si="4"/>
        <v>0</v>
      </c>
      <c r="O32" s="57">
        <v>1705</v>
      </c>
      <c r="P32" s="61">
        <f t="shared" si="5"/>
        <v>0.31</v>
      </c>
      <c r="Q32" s="62"/>
      <c r="R32" s="63">
        <f t="shared" si="6"/>
        <v>0</v>
      </c>
      <c r="S32" s="64">
        <v>0</v>
      </c>
      <c r="T32" s="63">
        <f t="shared" si="7"/>
        <v>0</v>
      </c>
      <c r="U32" s="65">
        <f t="shared" si="8"/>
        <v>18754</v>
      </c>
      <c r="V32" s="60"/>
      <c r="W32" s="60"/>
    </row>
    <row r="33" spans="1:28" ht="20.25" x14ac:dyDescent="0.3">
      <c r="A33" s="55"/>
      <c r="B33" s="10" t="s">
        <v>27</v>
      </c>
      <c r="C33" s="50">
        <v>692</v>
      </c>
      <c r="D33" s="51">
        <f t="shared" si="0"/>
        <v>0.15</v>
      </c>
      <c r="E33" s="52">
        <v>2</v>
      </c>
      <c r="F33" s="51">
        <f t="shared" si="1"/>
        <v>0</v>
      </c>
      <c r="G33" s="52">
        <v>9</v>
      </c>
      <c r="H33" s="51">
        <f t="shared" si="2"/>
        <v>0.01</v>
      </c>
      <c r="I33" s="53"/>
      <c r="J33" s="54">
        <f t="shared" si="2"/>
        <v>0</v>
      </c>
      <c r="K33" s="55"/>
      <c r="L33" s="51">
        <f t="shared" si="3"/>
        <v>0</v>
      </c>
      <c r="M33" s="57"/>
      <c r="N33" s="51">
        <f t="shared" si="4"/>
        <v>0</v>
      </c>
      <c r="O33" s="57">
        <v>341</v>
      </c>
      <c r="P33" s="61">
        <f t="shared" si="5"/>
        <v>0.06</v>
      </c>
      <c r="Q33" s="62"/>
      <c r="R33" s="63">
        <f t="shared" si="6"/>
        <v>0</v>
      </c>
      <c r="S33" s="64">
        <v>0</v>
      </c>
      <c r="T33" s="63">
        <f t="shared" si="7"/>
        <v>0</v>
      </c>
      <c r="U33" s="65">
        <f t="shared" si="8"/>
        <v>1044</v>
      </c>
      <c r="V33" s="60"/>
      <c r="W33" s="60"/>
    </row>
    <row r="34" spans="1:28" ht="20.25" x14ac:dyDescent="0.3">
      <c r="A34" s="55"/>
      <c r="B34" s="10" t="s">
        <v>28</v>
      </c>
      <c r="C34" s="50">
        <v>7997</v>
      </c>
      <c r="D34" s="51">
        <f t="shared" si="0"/>
        <v>1.79</v>
      </c>
      <c r="E34" s="52">
        <v>304</v>
      </c>
      <c r="F34" s="51">
        <f t="shared" si="1"/>
        <v>0.11</v>
      </c>
      <c r="G34" s="52">
        <v>1007</v>
      </c>
      <c r="H34" s="51">
        <f t="shared" si="2"/>
        <v>0.71</v>
      </c>
      <c r="I34" s="53"/>
      <c r="J34" s="54">
        <f t="shared" si="2"/>
        <v>0</v>
      </c>
      <c r="K34" s="55">
        <v>415</v>
      </c>
      <c r="L34" s="51">
        <f t="shared" si="3"/>
        <v>0.63</v>
      </c>
      <c r="M34" s="57"/>
      <c r="N34" s="51">
        <f t="shared" si="4"/>
        <v>0</v>
      </c>
      <c r="O34" s="57">
        <v>28109</v>
      </c>
      <c r="P34" s="61">
        <f t="shared" si="5"/>
        <v>5.07</v>
      </c>
      <c r="Q34" s="62"/>
      <c r="R34" s="63">
        <f t="shared" si="6"/>
        <v>0</v>
      </c>
      <c r="S34" s="64">
        <v>0</v>
      </c>
      <c r="T34" s="63">
        <f t="shared" si="7"/>
        <v>0</v>
      </c>
      <c r="U34" s="65">
        <f t="shared" si="8"/>
        <v>37832</v>
      </c>
      <c r="V34" s="60"/>
      <c r="W34" s="60"/>
    </row>
    <row r="35" spans="1:28" ht="20.25" x14ac:dyDescent="0.3">
      <c r="A35" s="55"/>
      <c r="B35" s="10" t="s">
        <v>29</v>
      </c>
      <c r="C35" s="50">
        <v>29430</v>
      </c>
      <c r="D35" s="51">
        <f t="shared" si="0"/>
        <v>6.58</v>
      </c>
      <c r="E35" s="52">
        <v>11444</v>
      </c>
      <c r="F35" s="51">
        <f t="shared" si="1"/>
        <v>4.18</v>
      </c>
      <c r="G35" s="52"/>
      <c r="H35" s="51">
        <f t="shared" si="2"/>
        <v>0</v>
      </c>
      <c r="I35" s="53"/>
      <c r="J35" s="54">
        <f t="shared" si="2"/>
        <v>0</v>
      </c>
      <c r="K35" s="55">
        <v>2354</v>
      </c>
      <c r="L35" s="51">
        <f t="shared" si="3"/>
        <v>3.55</v>
      </c>
      <c r="M35" s="57"/>
      <c r="N35" s="51">
        <f t="shared" si="4"/>
        <v>0</v>
      </c>
      <c r="O35" s="57">
        <v>1081</v>
      </c>
      <c r="P35" s="61">
        <f t="shared" si="5"/>
        <v>0.19</v>
      </c>
      <c r="Q35" s="62"/>
      <c r="R35" s="63">
        <f t="shared" si="6"/>
        <v>0</v>
      </c>
      <c r="S35" s="64">
        <v>0</v>
      </c>
      <c r="T35" s="63">
        <f t="shared" si="7"/>
        <v>0</v>
      </c>
      <c r="U35" s="65">
        <f t="shared" si="8"/>
        <v>44309</v>
      </c>
      <c r="V35" s="60"/>
      <c r="W35" s="60"/>
    </row>
    <row r="36" spans="1:28" ht="20.25" x14ac:dyDescent="0.3">
      <c r="A36" s="55"/>
      <c r="B36" s="10" t="s">
        <v>30</v>
      </c>
      <c r="C36" s="50">
        <v>36298</v>
      </c>
      <c r="D36" s="51">
        <f t="shared" si="0"/>
        <v>8.11</v>
      </c>
      <c r="E36" s="52">
        <v>37427</v>
      </c>
      <c r="F36" s="51">
        <f t="shared" si="1"/>
        <v>13.68</v>
      </c>
      <c r="G36" s="52"/>
      <c r="H36" s="51">
        <f t="shared" si="2"/>
        <v>0</v>
      </c>
      <c r="I36" s="53"/>
      <c r="J36" s="54">
        <f t="shared" si="2"/>
        <v>0</v>
      </c>
      <c r="K36" s="55">
        <v>3046</v>
      </c>
      <c r="L36" s="51">
        <f t="shared" si="3"/>
        <v>4.59</v>
      </c>
      <c r="M36" s="52"/>
      <c r="N36" s="51">
        <f t="shared" si="4"/>
        <v>0</v>
      </c>
      <c r="O36" s="57">
        <v>3067</v>
      </c>
      <c r="P36" s="61">
        <f t="shared" si="5"/>
        <v>0.55000000000000004</v>
      </c>
      <c r="Q36" s="62"/>
      <c r="R36" s="63">
        <f t="shared" si="6"/>
        <v>0</v>
      </c>
      <c r="S36" s="64">
        <v>0</v>
      </c>
      <c r="T36" s="63">
        <f t="shared" si="7"/>
        <v>0</v>
      </c>
      <c r="U36" s="65">
        <f t="shared" si="8"/>
        <v>79838</v>
      </c>
      <c r="V36" s="60"/>
      <c r="W36" s="60"/>
    </row>
    <row r="37" spans="1:28" ht="20.25" x14ac:dyDescent="0.3">
      <c r="A37" s="55"/>
      <c r="B37" s="10" t="s">
        <v>31</v>
      </c>
      <c r="C37" s="50">
        <v>6013</v>
      </c>
      <c r="D37" s="51">
        <f t="shared" si="0"/>
        <v>1.34</v>
      </c>
      <c r="E37" s="52"/>
      <c r="F37" s="51">
        <f t="shared" si="1"/>
        <v>0</v>
      </c>
      <c r="G37" s="52"/>
      <c r="H37" s="51">
        <f t="shared" si="2"/>
        <v>0</v>
      </c>
      <c r="I37" s="53"/>
      <c r="J37" s="54">
        <f t="shared" si="2"/>
        <v>0</v>
      </c>
      <c r="K37" s="55">
        <v>586</v>
      </c>
      <c r="L37" s="51">
        <f t="shared" si="3"/>
        <v>0.88</v>
      </c>
      <c r="M37" s="57"/>
      <c r="N37" s="51">
        <f t="shared" si="4"/>
        <v>0</v>
      </c>
      <c r="O37" s="57">
        <v>1113</v>
      </c>
      <c r="P37" s="61">
        <f t="shared" si="5"/>
        <v>0.2</v>
      </c>
      <c r="Q37" s="62"/>
      <c r="R37" s="63">
        <f t="shared" si="6"/>
        <v>0</v>
      </c>
      <c r="S37" s="64">
        <v>0</v>
      </c>
      <c r="T37" s="63">
        <f t="shared" si="7"/>
        <v>0</v>
      </c>
      <c r="U37" s="65">
        <f t="shared" si="8"/>
        <v>7712</v>
      </c>
      <c r="V37" s="60"/>
      <c r="W37" s="60"/>
    </row>
    <row r="38" spans="1:28" ht="20.25" x14ac:dyDescent="0.3">
      <c r="A38" s="55"/>
      <c r="B38" s="10" t="s">
        <v>32</v>
      </c>
      <c r="C38" s="50">
        <v>16105</v>
      </c>
      <c r="D38" s="51">
        <f t="shared" si="0"/>
        <v>3.6</v>
      </c>
      <c r="E38" s="52">
        <v>6108</v>
      </c>
      <c r="F38" s="51">
        <f t="shared" si="1"/>
        <v>2.23</v>
      </c>
      <c r="G38" s="52">
        <v>23499</v>
      </c>
      <c r="H38" s="51">
        <f t="shared" si="2"/>
        <v>16.53</v>
      </c>
      <c r="I38" s="53"/>
      <c r="J38" s="54">
        <f t="shared" si="2"/>
        <v>0</v>
      </c>
      <c r="K38" s="55">
        <v>4252</v>
      </c>
      <c r="L38" s="51">
        <f t="shared" si="3"/>
        <v>6.41</v>
      </c>
      <c r="M38" s="57"/>
      <c r="N38" s="51">
        <f t="shared" si="4"/>
        <v>0</v>
      </c>
      <c r="O38" s="57">
        <v>30984</v>
      </c>
      <c r="P38" s="61">
        <f t="shared" si="5"/>
        <v>5.58</v>
      </c>
      <c r="Q38" s="62"/>
      <c r="R38" s="63">
        <f t="shared" si="6"/>
        <v>0</v>
      </c>
      <c r="S38" s="64">
        <v>0</v>
      </c>
      <c r="T38" s="63">
        <f t="shared" si="7"/>
        <v>0</v>
      </c>
      <c r="U38" s="65">
        <f t="shared" si="8"/>
        <v>80948</v>
      </c>
      <c r="V38" s="60"/>
      <c r="W38" s="60"/>
    </row>
    <row r="39" spans="1:28" ht="20.25" x14ac:dyDescent="0.3">
      <c r="A39" s="55"/>
      <c r="B39" s="10" t="s">
        <v>33</v>
      </c>
      <c r="C39" s="50">
        <v>9897</v>
      </c>
      <c r="D39" s="51">
        <f t="shared" si="0"/>
        <v>2.21</v>
      </c>
      <c r="E39" s="52">
        <v>3079</v>
      </c>
      <c r="F39" s="51">
        <f t="shared" si="1"/>
        <v>1.1299999999999999</v>
      </c>
      <c r="G39" s="52"/>
      <c r="H39" s="51">
        <f t="shared" si="2"/>
        <v>0</v>
      </c>
      <c r="I39" s="53"/>
      <c r="J39" s="54">
        <f t="shared" si="2"/>
        <v>0</v>
      </c>
      <c r="K39" s="55"/>
      <c r="L39" s="51">
        <f t="shared" si="3"/>
        <v>0</v>
      </c>
      <c r="M39" s="57">
        <v>475</v>
      </c>
      <c r="N39" s="51">
        <f t="shared" si="4"/>
        <v>26.26</v>
      </c>
      <c r="O39" s="57">
        <v>560</v>
      </c>
      <c r="P39" s="61">
        <f t="shared" si="5"/>
        <v>0.1</v>
      </c>
      <c r="Q39" s="62"/>
      <c r="R39" s="63">
        <f t="shared" si="6"/>
        <v>0</v>
      </c>
      <c r="S39" s="64">
        <v>0</v>
      </c>
      <c r="T39" s="63">
        <f t="shared" si="7"/>
        <v>0</v>
      </c>
      <c r="U39" s="65">
        <f t="shared" si="8"/>
        <v>14011</v>
      </c>
      <c r="V39" s="60"/>
      <c r="W39" s="60"/>
    </row>
    <row r="40" spans="1:28" ht="20.25" x14ac:dyDescent="0.3">
      <c r="A40" s="55"/>
      <c r="B40" s="10" t="s">
        <v>34</v>
      </c>
      <c r="C40" s="50">
        <v>18215</v>
      </c>
      <c r="D40" s="51">
        <f t="shared" si="0"/>
        <v>4.07</v>
      </c>
      <c r="E40" s="52">
        <v>13561</v>
      </c>
      <c r="F40" s="51">
        <f t="shared" si="1"/>
        <v>4.96</v>
      </c>
      <c r="G40" s="52"/>
      <c r="H40" s="51">
        <f t="shared" si="2"/>
        <v>0</v>
      </c>
      <c r="I40" s="53"/>
      <c r="J40" s="54">
        <f t="shared" si="2"/>
        <v>0</v>
      </c>
      <c r="K40" s="55">
        <v>536</v>
      </c>
      <c r="L40" s="51">
        <f t="shared" si="3"/>
        <v>0.81</v>
      </c>
      <c r="M40" s="57">
        <v>354</v>
      </c>
      <c r="N40" s="51">
        <f t="shared" si="4"/>
        <v>19.57</v>
      </c>
      <c r="O40" s="57">
        <v>1022</v>
      </c>
      <c r="P40" s="61">
        <f t="shared" si="5"/>
        <v>0.18</v>
      </c>
      <c r="Q40" s="62"/>
      <c r="R40" s="63">
        <f t="shared" si="6"/>
        <v>0</v>
      </c>
      <c r="S40" s="64">
        <v>0</v>
      </c>
      <c r="T40" s="63">
        <f t="shared" si="7"/>
        <v>0</v>
      </c>
      <c r="U40" s="65">
        <f t="shared" si="8"/>
        <v>33688</v>
      </c>
      <c r="V40" s="60"/>
      <c r="W40" s="60"/>
    </row>
    <row r="41" spans="1:28" ht="20.25" x14ac:dyDescent="0.3">
      <c r="A41" s="55"/>
      <c r="B41" s="10" t="s">
        <v>35</v>
      </c>
      <c r="C41" s="50">
        <v>2</v>
      </c>
      <c r="D41" s="51">
        <f t="shared" si="0"/>
        <v>0</v>
      </c>
      <c r="E41" s="52"/>
      <c r="F41" s="51">
        <f t="shared" si="1"/>
        <v>0</v>
      </c>
      <c r="G41" s="52"/>
      <c r="H41" s="51">
        <f t="shared" si="2"/>
        <v>0</v>
      </c>
      <c r="I41" s="53"/>
      <c r="J41" s="54">
        <f t="shared" si="2"/>
        <v>0</v>
      </c>
      <c r="K41" s="55">
        <v>5327</v>
      </c>
      <c r="L41" s="51">
        <f t="shared" si="3"/>
        <v>8.0299999999999994</v>
      </c>
      <c r="M41" s="57"/>
      <c r="N41" s="51">
        <f t="shared" si="4"/>
        <v>0</v>
      </c>
      <c r="O41" s="57"/>
      <c r="P41" s="61">
        <f t="shared" si="5"/>
        <v>0</v>
      </c>
      <c r="Q41" s="62"/>
      <c r="R41" s="63">
        <f t="shared" si="6"/>
        <v>0</v>
      </c>
      <c r="S41" s="64">
        <v>0</v>
      </c>
      <c r="T41" s="63">
        <f t="shared" si="7"/>
        <v>0</v>
      </c>
      <c r="U41" s="65">
        <f t="shared" si="8"/>
        <v>5329</v>
      </c>
      <c r="V41" s="60"/>
      <c r="W41" s="60"/>
    </row>
    <row r="42" spans="1:28" ht="20.25" x14ac:dyDescent="0.3">
      <c r="A42" s="55"/>
      <c r="B42" s="10" t="s">
        <v>36</v>
      </c>
      <c r="C42" s="50">
        <v>1475</v>
      </c>
      <c r="D42" s="51">
        <f t="shared" si="0"/>
        <v>0.33</v>
      </c>
      <c r="E42" s="52"/>
      <c r="F42" s="51">
        <f t="shared" si="1"/>
        <v>0</v>
      </c>
      <c r="G42" s="52"/>
      <c r="H42" s="51">
        <f t="shared" si="2"/>
        <v>0</v>
      </c>
      <c r="I42" s="53"/>
      <c r="J42" s="54">
        <f t="shared" si="2"/>
        <v>0</v>
      </c>
      <c r="K42" s="55">
        <v>32</v>
      </c>
      <c r="L42" s="51">
        <f t="shared" si="3"/>
        <v>0.05</v>
      </c>
      <c r="M42" s="57"/>
      <c r="N42" s="51">
        <f t="shared" si="4"/>
        <v>0</v>
      </c>
      <c r="O42" s="57">
        <v>1130</v>
      </c>
      <c r="P42" s="61">
        <f t="shared" si="5"/>
        <v>0.2</v>
      </c>
      <c r="Q42" s="62"/>
      <c r="R42" s="63">
        <f t="shared" si="6"/>
        <v>0</v>
      </c>
      <c r="S42" s="64">
        <v>0</v>
      </c>
      <c r="T42" s="63">
        <f t="shared" si="7"/>
        <v>0</v>
      </c>
      <c r="U42" s="65">
        <f t="shared" si="8"/>
        <v>2637</v>
      </c>
      <c r="V42" s="60"/>
      <c r="W42" s="60"/>
    </row>
    <row r="43" spans="1:28" ht="20.25" x14ac:dyDescent="0.3">
      <c r="A43" s="55"/>
      <c r="B43" s="10" t="s">
        <v>37</v>
      </c>
      <c r="C43" s="55">
        <v>2</v>
      </c>
      <c r="D43" s="51">
        <f t="shared" si="0"/>
        <v>0</v>
      </c>
      <c r="E43" s="52">
        <v>2</v>
      </c>
      <c r="F43" s="51">
        <f t="shared" si="1"/>
        <v>0</v>
      </c>
      <c r="G43" s="52"/>
      <c r="H43" s="51">
        <f t="shared" si="2"/>
        <v>0</v>
      </c>
      <c r="I43" s="53"/>
      <c r="J43" s="54">
        <f t="shared" si="2"/>
        <v>0</v>
      </c>
      <c r="K43" s="55"/>
      <c r="L43" s="51">
        <f t="shared" si="3"/>
        <v>0</v>
      </c>
      <c r="M43" s="57"/>
      <c r="N43" s="51">
        <f t="shared" si="4"/>
        <v>0</v>
      </c>
      <c r="O43" s="57">
        <v>34792</v>
      </c>
      <c r="P43" s="61">
        <f t="shared" si="5"/>
        <v>6.27</v>
      </c>
      <c r="Q43" s="62"/>
      <c r="R43" s="63">
        <f t="shared" si="6"/>
        <v>0</v>
      </c>
      <c r="S43" s="64">
        <v>0</v>
      </c>
      <c r="T43" s="63">
        <f t="shared" si="7"/>
        <v>0</v>
      </c>
      <c r="U43" s="65">
        <f t="shared" si="8"/>
        <v>34796</v>
      </c>
      <c r="V43" s="60"/>
      <c r="W43" s="60"/>
    </row>
    <row r="44" spans="1:28" s="20" customFormat="1" ht="20.25" x14ac:dyDescent="0.3">
      <c r="A44" s="55"/>
      <c r="B44" s="10" t="s">
        <v>38</v>
      </c>
      <c r="C44" s="50"/>
      <c r="D44" s="51">
        <f t="shared" si="0"/>
        <v>0</v>
      </c>
      <c r="E44" s="52"/>
      <c r="F44" s="51">
        <f t="shared" si="1"/>
        <v>0</v>
      </c>
      <c r="G44" s="52"/>
      <c r="H44" s="51">
        <f t="shared" si="2"/>
        <v>0</v>
      </c>
      <c r="I44" s="53"/>
      <c r="J44" s="54">
        <f t="shared" si="2"/>
        <v>0</v>
      </c>
      <c r="K44" s="55">
        <v>16633</v>
      </c>
      <c r="L44" s="51">
        <f t="shared" si="3"/>
        <v>25.08</v>
      </c>
      <c r="M44" s="57"/>
      <c r="N44" s="51">
        <f t="shared" si="4"/>
        <v>0</v>
      </c>
      <c r="O44" s="57"/>
      <c r="P44" s="61">
        <f t="shared" si="5"/>
        <v>0</v>
      </c>
      <c r="Q44" s="62"/>
      <c r="R44" s="63">
        <f t="shared" si="6"/>
        <v>0</v>
      </c>
      <c r="S44" s="64">
        <v>0</v>
      </c>
      <c r="T44" s="63">
        <f t="shared" si="7"/>
        <v>0</v>
      </c>
      <c r="U44" s="65">
        <f t="shared" si="8"/>
        <v>16633</v>
      </c>
      <c r="V44" s="60"/>
      <c r="W44" s="60"/>
      <c r="X44" s="43"/>
      <c r="Y44" s="43"/>
    </row>
    <row r="45" spans="1:28" ht="20.25" x14ac:dyDescent="0.3">
      <c r="A45" s="55"/>
      <c r="B45" s="10" t="s">
        <v>39</v>
      </c>
      <c r="C45" s="50">
        <v>19324</v>
      </c>
      <c r="D45" s="51">
        <f t="shared" si="0"/>
        <v>4.32</v>
      </c>
      <c r="E45" s="52">
        <v>998</v>
      </c>
      <c r="F45" s="51">
        <f t="shared" si="1"/>
        <v>0.36</v>
      </c>
      <c r="G45" s="52"/>
      <c r="H45" s="51">
        <f t="shared" si="2"/>
        <v>0</v>
      </c>
      <c r="I45" s="53"/>
      <c r="J45" s="54">
        <f t="shared" si="2"/>
        <v>0</v>
      </c>
      <c r="K45" s="55">
        <v>344</v>
      </c>
      <c r="L45" s="51">
        <f t="shared" si="3"/>
        <v>0.52</v>
      </c>
      <c r="M45" s="57"/>
      <c r="N45" s="51">
        <f t="shared" si="4"/>
        <v>0</v>
      </c>
      <c r="O45" s="52">
        <v>81775</v>
      </c>
      <c r="P45" s="61">
        <f t="shared" si="5"/>
        <v>14.74</v>
      </c>
      <c r="Q45" s="62"/>
      <c r="R45" s="63">
        <f t="shared" si="6"/>
        <v>0</v>
      </c>
      <c r="S45" s="64">
        <v>35</v>
      </c>
      <c r="T45" s="63">
        <f t="shared" si="7"/>
        <v>83.33</v>
      </c>
      <c r="U45" s="65">
        <f t="shared" si="8"/>
        <v>102476</v>
      </c>
      <c r="V45" s="60"/>
      <c r="W45" s="60"/>
    </row>
    <row r="46" spans="1:28" s="77" customFormat="1" ht="20.25" x14ac:dyDescent="0.3">
      <c r="B46" s="10" t="s">
        <v>40</v>
      </c>
      <c r="C46" s="50">
        <v>79895</v>
      </c>
      <c r="D46" s="51">
        <f t="shared" si="0"/>
        <v>17.850000000000001</v>
      </c>
      <c r="E46" s="52">
        <v>33417</v>
      </c>
      <c r="F46" s="51">
        <f t="shared" si="1"/>
        <v>12.22</v>
      </c>
      <c r="G46" s="52"/>
      <c r="H46" s="51">
        <f t="shared" si="2"/>
        <v>0</v>
      </c>
      <c r="I46" s="53"/>
      <c r="J46" s="54">
        <f t="shared" si="2"/>
        <v>0</v>
      </c>
      <c r="K46" s="55">
        <v>3760</v>
      </c>
      <c r="L46" s="51">
        <f t="shared" si="3"/>
        <v>5.67</v>
      </c>
      <c r="M46" s="52">
        <v>736</v>
      </c>
      <c r="N46" s="51">
        <f t="shared" si="4"/>
        <v>40.69</v>
      </c>
      <c r="O46" s="57">
        <v>5011</v>
      </c>
      <c r="P46" s="61">
        <f t="shared" si="5"/>
        <v>0.9</v>
      </c>
      <c r="Q46" s="62">
        <v>1</v>
      </c>
      <c r="R46" s="63">
        <f t="shared" si="6"/>
        <v>0</v>
      </c>
      <c r="S46" s="64">
        <v>0</v>
      </c>
      <c r="T46" s="63">
        <f t="shared" si="7"/>
        <v>0</v>
      </c>
      <c r="U46" s="65">
        <f t="shared" si="8"/>
        <v>122820</v>
      </c>
    </row>
    <row r="47" spans="1:28" ht="21" x14ac:dyDescent="0.35">
      <c r="B47" s="10" t="s">
        <v>41</v>
      </c>
      <c r="C47" s="55">
        <v>1676</v>
      </c>
      <c r="D47" s="51">
        <f t="shared" si="0"/>
        <v>0.37</v>
      </c>
      <c r="E47" s="52">
        <v>3</v>
      </c>
      <c r="F47" s="51">
        <f t="shared" si="1"/>
        <v>0</v>
      </c>
      <c r="G47" s="52"/>
      <c r="H47" s="51">
        <f t="shared" si="2"/>
        <v>0</v>
      </c>
      <c r="I47" s="53"/>
      <c r="J47" s="54">
        <f t="shared" si="2"/>
        <v>0</v>
      </c>
      <c r="K47" s="55">
        <v>1067</v>
      </c>
      <c r="L47" s="51">
        <f t="shared" si="3"/>
        <v>1.61</v>
      </c>
      <c r="M47" s="57"/>
      <c r="N47" s="51">
        <f t="shared" si="4"/>
        <v>0</v>
      </c>
      <c r="O47" s="57">
        <v>8713</v>
      </c>
      <c r="P47" s="61">
        <f t="shared" si="5"/>
        <v>1.57</v>
      </c>
      <c r="Q47" s="62">
        <v>5461</v>
      </c>
      <c r="R47" s="63">
        <f t="shared" si="6"/>
        <v>6.81</v>
      </c>
      <c r="S47" s="64">
        <v>0</v>
      </c>
      <c r="T47" s="63">
        <f t="shared" si="7"/>
        <v>0</v>
      </c>
      <c r="U47" s="65">
        <f t="shared" si="8"/>
        <v>16920</v>
      </c>
      <c r="V47" s="50"/>
      <c r="W47" s="50"/>
      <c r="X47" s="87"/>
      <c r="Y47" s="87"/>
      <c r="Z47" s="87"/>
      <c r="AA47" s="87"/>
      <c r="AB47" s="87"/>
    </row>
    <row r="48" spans="1:28" ht="21" x14ac:dyDescent="0.35">
      <c r="B48" s="22" t="s">
        <v>42</v>
      </c>
      <c r="C48" s="67">
        <v>2257</v>
      </c>
      <c r="D48" s="68">
        <f t="shared" si="0"/>
        <v>0.5</v>
      </c>
      <c r="E48" s="69">
        <v>239</v>
      </c>
      <c r="F48" s="68">
        <f t="shared" si="1"/>
        <v>0.09</v>
      </c>
      <c r="G48" s="52">
        <v>1030</v>
      </c>
      <c r="H48" s="68">
        <f t="shared" si="2"/>
        <v>0.72</v>
      </c>
      <c r="I48" s="70">
        <v>0</v>
      </c>
      <c r="J48" s="71">
        <f t="shared" si="2"/>
        <v>0</v>
      </c>
      <c r="K48" s="67">
        <v>1201</v>
      </c>
      <c r="L48" s="68">
        <f t="shared" si="3"/>
        <v>1.81</v>
      </c>
      <c r="M48" s="52">
        <v>0</v>
      </c>
      <c r="N48" s="68">
        <f t="shared" si="4"/>
        <v>0</v>
      </c>
      <c r="O48" s="69">
        <v>266</v>
      </c>
      <c r="P48" s="72">
        <f t="shared" si="5"/>
        <v>0.05</v>
      </c>
      <c r="Q48" s="73">
        <v>1</v>
      </c>
      <c r="R48" s="74">
        <f t="shared" si="6"/>
        <v>0</v>
      </c>
      <c r="S48" s="75">
        <v>7</v>
      </c>
      <c r="T48" s="74">
        <f t="shared" si="7"/>
        <v>16.670000000000002</v>
      </c>
      <c r="U48" s="76">
        <f t="shared" si="8"/>
        <v>5001</v>
      </c>
      <c r="V48" s="87"/>
      <c r="W48" s="87"/>
      <c r="X48" s="87"/>
      <c r="Y48" s="87"/>
      <c r="Z48" s="87"/>
      <c r="AA48" s="87"/>
      <c r="AB48" s="87"/>
    </row>
    <row r="49" spans="2:26" ht="21.75" thickBot="1" x14ac:dyDescent="0.4">
      <c r="B49" s="78" t="s">
        <v>57</v>
      </c>
      <c r="C49" s="79">
        <f>SUM(C11:C48)</f>
        <v>447492</v>
      </c>
      <c r="D49" s="80">
        <v>100</v>
      </c>
      <c r="E49" s="79">
        <f>SUM(E11:E48)</f>
        <v>273570</v>
      </c>
      <c r="F49" s="80">
        <v>100</v>
      </c>
      <c r="G49" s="79">
        <f>SUM(G11:G48)</f>
        <v>142141</v>
      </c>
      <c r="H49" s="80">
        <v>100</v>
      </c>
      <c r="I49" s="81">
        <f>SUM(I11:I48)</f>
        <v>83</v>
      </c>
      <c r="J49" s="82">
        <v>100</v>
      </c>
      <c r="K49" s="83">
        <f>SUM(K11:K48)</f>
        <v>66312</v>
      </c>
      <c r="L49" s="80">
        <v>100</v>
      </c>
      <c r="M49" s="79">
        <v>1809</v>
      </c>
      <c r="N49" s="80">
        <v>100</v>
      </c>
      <c r="O49" s="79">
        <f>SUM(O11:O48)</f>
        <v>554856</v>
      </c>
      <c r="P49" s="84">
        <v>100</v>
      </c>
      <c r="Q49" s="79">
        <f>SUM(Q11:Q48)</f>
        <v>80205</v>
      </c>
      <c r="R49" s="85">
        <v>100</v>
      </c>
      <c r="S49" s="79">
        <f>SUM(S11:S48)</f>
        <v>42</v>
      </c>
      <c r="T49" s="85">
        <v>100</v>
      </c>
      <c r="U49" s="222">
        <f>SUM(U11:U48)</f>
        <v>1566510</v>
      </c>
      <c r="V49" s="87"/>
      <c r="W49" s="87"/>
      <c r="X49" s="87"/>
      <c r="Y49" s="87"/>
      <c r="Z49" s="87"/>
    </row>
    <row r="50" spans="2:26" x14ac:dyDescent="0.25"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</row>
    <row r="51" spans="2:26" ht="21.75" thickBot="1" x14ac:dyDescent="0.4">
      <c r="B51" s="87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0"/>
      <c r="V51" s="87"/>
    </row>
    <row r="52" spans="2:26" ht="22.5" thickTop="1" thickBot="1" x14ac:dyDescent="0.4">
      <c r="B52" s="88" t="s">
        <v>217</v>
      </c>
      <c r="C52" s="89"/>
      <c r="D52" s="90">
        <f>C49*100/$U$49</f>
        <v>28.566175766512821</v>
      </c>
      <c r="E52" s="90"/>
      <c r="F52" s="90">
        <f>E49*100/$U$49</f>
        <v>17.463661259742995</v>
      </c>
      <c r="G52" s="90"/>
      <c r="H52" s="90">
        <f>G49*100/$U$49</f>
        <v>9.073737160950138</v>
      </c>
      <c r="I52" s="90"/>
      <c r="J52" s="90">
        <f>I49*100/$U$49</f>
        <v>5.2984021806435962E-3</v>
      </c>
      <c r="K52" s="90"/>
      <c r="L52" s="90">
        <f>K49*100/$U$49</f>
        <v>4.2331041614799778</v>
      </c>
      <c r="M52" s="90"/>
      <c r="N52" s="90">
        <f>M49*100/$U$49</f>
        <v>0.11547963306968995</v>
      </c>
      <c r="O52" s="91"/>
      <c r="P52" s="90">
        <f>O49*100/$U$49</f>
        <v>35.419882413773294</v>
      </c>
      <c r="Q52" s="90"/>
      <c r="R52" s="90">
        <f>Q49*100/$U$49</f>
        <v>5.1199800831146947</v>
      </c>
      <c r="S52" s="90"/>
      <c r="T52" s="90">
        <f>S49*100/$U$49</f>
        <v>2.681119175747362E-3</v>
      </c>
      <c r="U52" s="92"/>
    </row>
    <row r="53" spans="2:26" ht="21" x14ac:dyDescent="0.35"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</row>
    <row r="54" spans="2:26" ht="26.25" x14ac:dyDescent="0.4">
      <c r="C54" s="93"/>
      <c r="D54" s="93"/>
      <c r="H54" s="94"/>
      <c r="O54" s="93"/>
    </row>
    <row r="55" spans="2:26" ht="21" x14ac:dyDescent="0.35">
      <c r="H55" s="95"/>
      <c r="K55" s="87"/>
      <c r="N55" s="87"/>
    </row>
  </sheetData>
  <mergeCells count="16">
    <mergeCell ref="S9:T9"/>
    <mergeCell ref="B2:U2"/>
    <mergeCell ref="B3:U3"/>
    <mergeCell ref="B4:U4"/>
    <mergeCell ref="B5:U5"/>
    <mergeCell ref="B6:U6"/>
    <mergeCell ref="B8:B10"/>
    <mergeCell ref="C8:P8"/>
    <mergeCell ref="C9:D9"/>
    <mergeCell ref="E9:F9"/>
    <mergeCell ref="G9:H9"/>
    <mergeCell ref="I9:J9"/>
    <mergeCell ref="K9:L9"/>
    <mergeCell ref="M9:N9"/>
    <mergeCell ref="O9:P9"/>
    <mergeCell ref="Q9:R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Q58"/>
  <sheetViews>
    <sheetView topLeftCell="U36" zoomScale="60" zoomScaleNormal="60" workbookViewId="0">
      <selection activeCell="AH49" sqref="AH49"/>
    </sheetView>
  </sheetViews>
  <sheetFormatPr defaultColWidth="25.42578125" defaultRowHeight="18.75" x14ac:dyDescent="0.3"/>
  <cols>
    <col min="1" max="1" width="25.42578125" style="97"/>
    <col min="2" max="2" width="25.42578125" style="96"/>
    <col min="3" max="3" width="13.7109375" style="96" bestFit="1" customWidth="1"/>
    <col min="4" max="4" width="10.7109375" style="96" bestFit="1" customWidth="1"/>
    <col min="5" max="5" width="9.85546875" style="96" bestFit="1" customWidth="1"/>
    <col min="6" max="6" width="13.7109375" style="96" bestFit="1" customWidth="1"/>
    <col min="7" max="7" width="10.7109375" style="96" bestFit="1" customWidth="1"/>
    <col min="8" max="8" width="9.85546875" style="96" bestFit="1" customWidth="1"/>
    <col min="9" max="9" width="13.7109375" style="96" bestFit="1" customWidth="1"/>
    <col min="10" max="10" width="10.7109375" style="96" bestFit="1" customWidth="1"/>
    <col min="11" max="11" width="9.85546875" style="96" bestFit="1" customWidth="1"/>
    <col min="12" max="12" width="13.7109375" style="96" bestFit="1" customWidth="1"/>
    <col min="13" max="13" width="10.7109375" style="96" bestFit="1" customWidth="1"/>
    <col min="14" max="14" width="9.85546875" style="96" bestFit="1" customWidth="1"/>
    <col min="15" max="15" width="13.7109375" style="96" bestFit="1" customWidth="1"/>
    <col min="16" max="16" width="10.7109375" style="96" bestFit="1" customWidth="1"/>
    <col min="17" max="17" width="9.85546875" style="96" bestFit="1" customWidth="1"/>
    <col min="18" max="18" width="13.7109375" style="96" bestFit="1" customWidth="1"/>
    <col min="19" max="19" width="10.7109375" style="96" bestFit="1" customWidth="1"/>
    <col min="20" max="20" width="9.85546875" style="96" bestFit="1" customWidth="1"/>
    <col min="21" max="21" width="13.7109375" style="96" bestFit="1" customWidth="1"/>
    <col min="22" max="22" width="10.7109375" style="96" bestFit="1" customWidth="1"/>
    <col min="23" max="23" width="9.85546875" style="96" bestFit="1" customWidth="1"/>
    <col min="24" max="24" width="13.7109375" style="96" bestFit="1" customWidth="1"/>
    <col min="25" max="25" width="10.7109375" style="96" bestFit="1" customWidth="1"/>
    <col min="26" max="26" width="9.85546875" style="96" bestFit="1" customWidth="1"/>
    <col min="27" max="27" width="13.7109375" style="96" bestFit="1" customWidth="1"/>
    <col min="28" max="28" width="10.7109375" style="96" bestFit="1" customWidth="1"/>
    <col min="29" max="29" width="9.85546875" style="96" bestFit="1" customWidth="1"/>
    <col min="30" max="30" width="13.7109375" style="96" bestFit="1" customWidth="1"/>
    <col min="31" max="31" width="10.7109375" style="96" bestFit="1" customWidth="1"/>
    <col min="32" max="32" width="9.85546875" style="96" bestFit="1" customWidth="1"/>
    <col min="33" max="33" width="17.85546875" style="96" customWidth="1"/>
    <col min="34" max="34" width="25.42578125" style="96"/>
    <col min="35" max="16384" width="25.42578125" style="97"/>
  </cols>
  <sheetData>
    <row r="2" spans="1:43" ht="18" x14ac:dyDescent="0.25">
      <c r="B2" s="258" t="s">
        <v>0</v>
      </c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</row>
    <row r="3" spans="1:43" ht="19.5" x14ac:dyDescent="0.35">
      <c r="B3" s="259" t="s">
        <v>1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</row>
    <row r="4" spans="1:43" ht="25.5" x14ac:dyDescent="0.35">
      <c r="B4" s="260" t="s">
        <v>2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</row>
    <row r="5" spans="1:43" x14ac:dyDescent="0.3">
      <c r="B5" s="261" t="s">
        <v>58</v>
      </c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</row>
    <row r="6" spans="1:43" x14ac:dyDescent="0.3">
      <c r="B6" s="262" t="s">
        <v>210</v>
      </c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</row>
    <row r="7" spans="1:43" ht="19.5" thickBot="1" x14ac:dyDescent="0.35">
      <c r="C7" s="98"/>
    </row>
    <row r="8" spans="1:43" x14ac:dyDescent="0.3">
      <c r="B8" s="248" t="s">
        <v>4</v>
      </c>
      <c r="C8" s="251" t="s">
        <v>59</v>
      </c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  <c r="AD8" s="99"/>
      <c r="AE8" s="99"/>
      <c r="AF8" s="99"/>
      <c r="AG8" s="100"/>
      <c r="AH8" s="252" t="s">
        <v>43</v>
      </c>
    </row>
    <row r="9" spans="1:43" x14ac:dyDescent="0.3">
      <c r="B9" s="249"/>
      <c r="C9" s="255" t="s">
        <v>60</v>
      </c>
      <c r="D9" s="255"/>
      <c r="E9" s="256"/>
      <c r="F9" s="255" t="s">
        <v>61</v>
      </c>
      <c r="G9" s="255"/>
      <c r="H9" s="256"/>
      <c r="I9" s="255" t="s">
        <v>62</v>
      </c>
      <c r="J9" s="255"/>
      <c r="K9" s="256"/>
      <c r="L9" s="255" t="s">
        <v>63</v>
      </c>
      <c r="M9" s="255"/>
      <c r="N9" s="256"/>
      <c r="O9" s="255" t="s">
        <v>64</v>
      </c>
      <c r="P9" s="255"/>
      <c r="Q9" s="256"/>
      <c r="R9" s="255" t="s">
        <v>65</v>
      </c>
      <c r="S9" s="255"/>
      <c r="T9" s="256"/>
      <c r="U9" s="255" t="s">
        <v>66</v>
      </c>
      <c r="V9" s="255"/>
      <c r="W9" s="256"/>
      <c r="X9" s="255" t="s">
        <v>67</v>
      </c>
      <c r="Y9" s="255"/>
      <c r="Z9" s="256"/>
      <c r="AA9" s="255" t="s">
        <v>68</v>
      </c>
      <c r="AB9" s="255"/>
      <c r="AC9" s="256"/>
      <c r="AD9" s="257" t="s">
        <v>43</v>
      </c>
      <c r="AE9" s="255"/>
      <c r="AF9" s="256"/>
      <c r="AG9" s="101"/>
      <c r="AH9" s="253"/>
    </row>
    <row r="10" spans="1:43" ht="37.5" x14ac:dyDescent="0.3">
      <c r="B10" s="250"/>
      <c r="C10" s="102" t="s">
        <v>47</v>
      </c>
      <c r="D10" s="103" t="s">
        <v>48</v>
      </c>
      <c r="E10" s="104" t="s">
        <v>56</v>
      </c>
      <c r="F10" s="103" t="s">
        <v>47</v>
      </c>
      <c r="G10" s="103" t="s">
        <v>48</v>
      </c>
      <c r="H10" s="104" t="s">
        <v>56</v>
      </c>
      <c r="I10" s="103" t="s">
        <v>47</v>
      </c>
      <c r="J10" s="103" t="s">
        <v>48</v>
      </c>
      <c r="K10" s="104" t="s">
        <v>56</v>
      </c>
      <c r="L10" s="103" t="s">
        <v>47</v>
      </c>
      <c r="M10" s="103" t="s">
        <v>48</v>
      </c>
      <c r="N10" s="104" t="s">
        <v>56</v>
      </c>
      <c r="O10" s="103" t="s">
        <v>47</v>
      </c>
      <c r="P10" s="103" t="s">
        <v>48</v>
      </c>
      <c r="Q10" s="104" t="s">
        <v>56</v>
      </c>
      <c r="R10" s="103" t="s">
        <v>47</v>
      </c>
      <c r="S10" s="103" t="s">
        <v>48</v>
      </c>
      <c r="T10" s="104" t="s">
        <v>56</v>
      </c>
      <c r="U10" s="103" t="s">
        <v>47</v>
      </c>
      <c r="V10" s="103" t="s">
        <v>48</v>
      </c>
      <c r="W10" s="104" t="s">
        <v>56</v>
      </c>
      <c r="X10" s="103" t="s">
        <v>47</v>
      </c>
      <c r="Y10" s="103" t="s">
        <v>48</v>
      </c>
      <c r="Z10" s="104" t="s">
        <v>56</v>
      </c>
      <c r="AA10" s="103" t="s">
        <v>47</v>
      </c>
      <c r="AB10" s="103" t="s">
        <v>48</v>
      </c>
      <c r="AC10" s="104" t="s">
        <v>56</v>
      </c>
      <c r="AD10" s="105" t="s">
        <v>47</v>
      </c>
      <c r="AE10" s="106" t="s">
        <v>48</v>
      </c>
      <c r="AF10" s="107" t="s">
        <v>56</v>
      </c>
      <c r="AG10" s="108" t="s">
        <v>69</v>
      </c>
      <c r="AH10" s="254"/>
    </row>
    <row r="11" spans="1:43" s="118" customFormat="1" ht="20.100000000000001" customHeight="1" x14ac:dyDescent="0.3">
      <c r="A11"/>
      <c r="B11" s="10" t="s">
        <v>8</v>
      </c>
      <c r="C11" s="109"/>
      <c r="D11" s="109"/>
      <c r="E11" s="110"/>
      <c r="F11" s="111">
        <v>8</v>
      </c>
      <c r="G11" s="111"/>
      <c r="H11" s="101">
        <v>1987</v>
      </c>
      <c r="I11" s="96">
        <v>1</v>
      </c>
      <c r="J11" s="111">
        <v>7381</v>
      </c>
      <c r="K11" s="101">
        <v>9432</v>
      </c>
      <c r="L11" s="111">
        <v>2</v>
      </c>
      <c r="M11" s="96"/>
      <c r="N11" s="101"/>
      <c r="O11" s="96">
        <v>909</v>
      </c>
      <c r="P11" s="111">
        <v>3</v>
      </c>
      <c r="Q11" s="101"/>
      <c r="R11" s="96">
        <v>1</v>
      </c>
      <c r="S11" s="96">
        <v>6945</v>
      </c>
      <c r="T11" s="101"/>
      <c r="U11" s="96">
        <v>117</v>
      </c>
      <c r="V11" s="96"/>
      <c r="W11" s="101"/>
      <c r="X11" s="96"/>
      <c r="Y11" s="96"/>
      <c r="Z11" s="101"/>
      <c r="AA11" s="96"/>
      <c r="AB11" s="96"/>
      <c r="AC11" s="96"/>
      <c r="AD11" s="112">
        <f>+C11+F11+I11+L11+O11+R11+U11+X11+AA11</f>
        <v>1038</v>
      </c>
      <c r="AE11" s="113">
        <f>+D11+G11+J11+M11+P11+S11+V11+Y11+AB11</f>
        <v>14329</v>
      </c>
      <c r="AF11" s="114">
        <f>+E11+H11+K11+N11+Q11+T11+W11+Z11+AC11</f>
        <v>11419</v>
      </c>
      <c r="AG11" s="101">
        <v>0</v>
      </c>
      <c r="AH11" s="115">
        <f>SUM(AD11:AG11)</f>
        <v>26786</v>
      </c>
      <c r="AI11" s="116"/>
      <c r="AJ11" s="117"/>
      <c r="AK11" s="116"/>
      <c r="AL11" s="117"/>
      <c r="AM11" s="116"/>
      <c r="AN11" s="117"/>
      <c r="AQ11" s="116"/>
    </row>
    <row r="12" spans="1:43" s="118" customFormat="1" ht="20.100000000000001" customHeight="1" x14ac:dyDescent="0.3">
      <c r="A12"/>
      <c r="B12" s="10" t="s">
        <v>9</v>
      </c>
      <c r="C12" s="109">
        <v>9948</v>
      </c>
      <c r="D12" s="109"/>
      <c r="E12" s="110">
        <v>528</v>
      </c>
      <c r="F12" s="111">
        <v>0</v>
      </c>
      <c r="G12" s="96"/>
      <c r="H12" s="101">
        <v>3241</v>
      </c>
      <c r="I12" s="96">
        <v>4310</v>
      </c>
      <c r="J12" s="111"/>
      <c r="K12" s="101">
        <v>1684</v>
      </c>
      <c r="L12" s="96"/>
      <c r="M12" s="96"/>
      <c r="N12" s="101"/>
      <c r="O12" s="111">
        <v>2070</v>
      </c>
      <c r="P12" s="111">
        <v>21605</v>
      </c>
      <c r="Q12" s="101">
        <v>16112</v>
      </c>
      <c r="R12" s="96">
        <v>650</v>
      </c>
      <c r="S12" s="96"/>
      <c r="T12" s="101"/>
      <c r="U12" s="96">
        <v>170</v>
      </c>
      <c r="V12" s="111"/>
      <c r="W12" s="101">
        <v>3565</v>
      </c>
      <c r="X12" s="96"/>
      <c r="Y12" s="96"/>
      <c r="Z12" s="101"/>
      <c r="AA12" s="96">
        <v>113</v>
      </c>
      <c r="AB12" s="96"/>
      <c r="AC12" s="96">
        <v>331</v>
      </c>
      <c r="AD12" s="119">
        <f t="shared" ref="AD12:AF48" si="0">+C12+F12+I12+L12+O12+R12+U12+X12+AA12</f>
        <v>17261</v>
      </c>
      <c r="AE12" s="111">
        <f t="shared" si="0"/>
        <v>21605</v>
      </c>
      <c r="AF12" s="120">
        <f t="shared" si="0"/>
        <v>25461</v>
      </c>
      <c r="AG12" s="101">
        <v>2609</v>
      </c>
      <c r="AH12" s="115">
        <f t="shared" ref="AH12:AH48" si="1">SUM(AD12:AG12)</f>
        <v>66936</v>
      </c>
      <c r="AI12" s="116"/>
      <c r="AJ12" s="117"/>
      <c r="AK12" s="116"/>
      <c r="AL12" s="117"/>
      <c r="AM12" s="116"/>
      <c r="AN12" s="117"/>
      <c r="AQ12" s="116"/>
    </row>
    <row r="13" spans="1:43" s="118" customFormat="1" ht="20.100000000000001" customHeight="1" x14ac:dyDescent="0.3">
      <c r="A13"/>
      <c r="B13" s="10" t="s">
        <v>10</v>
      </c>
      <c r="C13" s="109"/>
      <c r="D13" s="109"/>
      <c r="E13" s="110"/>
      <c r="F13" s="96"/>
      <c r="G13" s="96"/>
      <c r="H13" s="101"/>
      <c r="I13" s="96">
        <v>5636</v>
      </c>
      <c r="J13" s="96">
        <v>3389</v>
      </c>
      <c r="K13" s="101">
        <v>5071</v>
      </c>
      <c r="L13" s="96"/>
      <c r="M13" s="96"/>
      <c r="N13" s="101"/>
      <c r="O13" s="96">
        <v>2081</v>
      </c>
      <c r="P13" s="111">
        <v>12971</v>
      </c>
      <c r="Q13" s="101">
        <v>21033</v>
      </c>
      <c r="R13" s="96">
        <v>2</v>
      </c>
      <c r="S13" s="96"/>
      <c r="T13" s="101"/>
      <c r="U13" s="96">
        <v>1012</v>
      </c>
      <c r="V13" s="111">
        <v>1</v>
      </c>
      <c r="W13" s="101">
        <v>5914</v>
      </c>
      <c r="X13" s="96">
        <v>1</v>
      </c>
      <c r="Y13" s="96"/>
      <c r="Z13" s="101"/>
      <c r="AA13" s="96">
        <v>81</v>
      </c>
      <c r="AB13" s="96"/>
      <c r="AC13" s="96">
        <v>237</v>
      </c>
      <c r="AD13" s="119">
        <f t="shared" si="0"/>
        <v>8813</v>
      </c>
      <c r="AE13" s="111">
        <f t="shared" si="0"/>
        <v>16361</v>
      </c>
      <c r="AF13" s="120">
        <f t="shared" si="0"/>
        <v>32255</v>
      </c>
      <c r="AG13" s="101">
        <v>3101</v>
      </c>
      <c r="AH13" s="115">
        <f t="shared" si="1"/>
        <v>60530</v>
      </c>
      <c r="AI13" s="116"/>
      <c r="AJ13" s="117"/>
      <c r="AK13" s="116"/>
      <c r="AL13" s="117"/>
      <c r="AM13" s="116"/>
      <c r="AN13" s="117"/>
      <c r="AQ13" s="116"/>
    </row>
    <row r="14" spans="1:43" s="118" customFormat="1" ht="20.100000000000001" customHeight="1" x14ac:dyDescent="0.3">
      <c r="A14"/>
      <c r="B14" s="10" t="s">
        <v>11</v>
      </c>
      <c r="C14" s="121">
        <v>8209</v>
      </c>
      <c r="D14" s="109"/>
      <c r="E14" s="122">
        <v>1</v>
      </c>
      <c r="F14" s="111">
        <v>20878</v>
      </c>
      <c r="G14" s="96"/>
      <c r="H14" s="120">
        <v>9351</v>
      </c>
      <c r="I14" s="111"/>
      <c r="J14" s="96">
        <v>20507</v>
      </c>
      <c r="K14" s="101">
        <v>10302</v>
      </c>
      <c r="L14" s="96"/>
      <c r="M14" s="96"/>
      <c r="N14" s="120"/>
      <c r="O14" s="96"/>
      <c r="P14" s="111">
        <v>1</v>
      </c>
      <c r="Q14" s="101">
        <v>699</v>
      </c>
      <c r="R14" s="96">
        <v>1</v>
      </c>
      <c r="S14" s="111"/>
      <c r="T14" s="101"/>
      <c r="U14" s="96"/>
      <c r="V14" s="96">
        <v>2</v>
      </c>
      <c r="W14" s="101"/>
      <c r="X14" s="96"/>
      <c r="Y14" s="96"/>
      <c r="Z14" s="101"/>
      <c r="AA14" s="96">
        <v>5</v>
      </c>
      <c r="AB14" s="96"/>
      <c r="AC14" s="96"/>
      <c r="AD14" s="119">
        <f t="shared" si="0"/>
        <v>29093</v>
      </c>
      <c r="AE14" s="111">
        <f t="shared" si="0"/>
        <v>20510</v>
      </c>
      <c r="AF14" s="120">
        <f t="shared" si="0"/>
        <v>20353</v>
      </c>
      <c r="AG14" s="120">
        <v>1496</v>
      </c>
      <c r="AH14" s="115">
        <f t="shared" si="1"/>
        <v>71452</v>
      </c>
      <c r="AI14" s="116"/>
      <c r="AJ14" s="117"/>
      <c r="AK14" s="116"/>
      <c r="AL14" s="117"/>
      <c r="AM14" s="116"/>
      <c r="AN14" s="117"/>
      <c r="AQ14" s="116"/>
    </row>
    <row r="15" spans="1:43" s="118" customFormat="1" ht="20.100000000000001" customHeight="1" x14ac:dyDescent="0.3">
      <c r="A15"/>
      <c r="B15" s="10" t="s">
        <v>12</v>
      </c>
      <c r="C15" s="109">
        <v>4</v>
      </c>
      <c r="D15" s="109"/>
      <c r="E15" s="110"/>
      <c r="F15" s="96">
        <v>35411</v>
      </c>
      <c r="G15" s="96"/>
      <c r="H15" s="101">
        <v>23</v>
      </c>
      <c r="I15" s="96">
        <v>36</v>
      </c>
      <c r="J15" s="96">
        <v>20993</v>
      </c>
      <c r="K15" s="101">
        <v>2213</v>
      </c>
      <c r="L15" s="96"/>
      <c r="M15" s="96"/>
      <c r="N15" s="101"/>
      <c r="O15" s="96"/>
      <c r="P15" s="96">
        <v>14</v>
      </c>
      <c r="Q15" s="101"/>
      <c r="R15" s="96"/>
      <c r="S15" s="111"/>
      <c r="T15" s="101"/>
      <c r="U15" s="96"/>
      <c r="V15" s="111"/>
      <c r="W15" s="101"/>
      <c r="X15" s="96"/>
      <c r="Y15" s="96"/>
      <c r="Z15" s="101"/>
      <c r="AA15" s="96"/>
      <c r="AB15" s="96"/>
      <c r="AC15" s="96"/>
      <c r="AD15" s="119">
        <f t="shared" si="0"/>
        <v>35451</v>
      </c>
      <c r="AE15" s="111">
        <f t="shared" si="0"/>
        <v>21007</v>
      </c>
      <c r="AF15" s="120">
        <f t="shared" si="0"/>
        <v>2236</v>
      </c>
      <c r="AG15" s="101">
        <v>1128</v>
      </c>
      <c r="AH15" s="115">
        <f t="shared" si="1"/>
        <v>59822</v>
      </c>
      <c r="AI15" s="116"/>
      <c r="AJ15" s="117"/>
      <c r="AK15" s="116"/>
      <c r="AL15" s="117"/>
      <c r="AM15" s="116"/>
      <c r="AN15" s="117"/>
      <c r="AQ15" s="116"/>
    </row>
    <row r="16" spans="1:43" s="118" customFormat="1" ht="20.100000000000001" customHeight="1" x14ac:dyDescent="0.3">
      <c r="A16"/>
      <c r="B16" s="10" t="s">
        <v>13</v>
      </c>
      <c r="C16" s="121"/>
      <c r="D16" s="109"/>
      <c r="E16" s="110"/>
      <c r="F16" s="111"/>
      <c r="G16" s="111"/>
      <c r="H16" s="120">
        <v>4472</v>
      </c>
      <c r="I16" s="111">
        <v>5126</v>
      </c>
      <c r="J16" s="111"/>
      <c r="K16" s="101">
        <v>1410</v>
      </c>
      <c r="L16" s="96"/>
      <c r="M16" s="96"/>
      <c r="N16" s="101"/>
      <c r="O16" s="96">
        <v>1114</v>
      </c>
      <c r="P16" s="111">
        <v>3838</v>
      </c>
      <c r="Q16" s="101"/>
      <c r="R16" s="96">
        <v>164</v>
      </c>
      <c r="S16" s="111"/>
      <c r="T16" s="101"/>
      <c r="U16" s="96"/>
      <c r="V16" s="96"/>
      <c r="W16" s="101"/>
      <c r="X16" s="96"/>
      <c r="Y16" s="96"/>
      <c r="Z16" s="101"/>
      <c r="AA16" s="96"/>
      <c r="AB16" s="96"/>
      <c r="AC16" s="96"/>
      <c r="AD16" s="119">
        <f t="shared" si="0"/>
        <v>6404</v>
      </c>
      <c r="AE16" s="111">
        <f t="shared" si="0"/>
        <v>3838</v>
      </c>
      <c r="AF16" s="120">
        <f t="shared" si="0"/>
        <v>5882</v>
      </c>
      <c r="AG16" s="120">
        <v>1011</v>
      </c>
      <c r="AH16" s="115">
        <f t="shared" si="1"/>
        <v>17135</v>
      </c>
      <c r="AI16" s="116"/>
      <c r="AJ16" s="117"/>
      <c r="AK16" s="116"/>
      <c r="AL16" s="117"/>
      <c r="AM16" s="116"/>
      <c r="AN16" s="117"/>
      <c r="AQ16" s="116"/>
    </row>
    <row r="17" spans="1:43" s="118" customFormat="1" ht="20.100000000000001" customHeight="1" x14ac:dyDescent="0.3">
      <c r="A17"/>
      <c r="B17" s="10" t="s">
        <v>14</v>
      </c>
      <c r="C17" s="109">
        <v>17097</v>
      </c>
      <c r="D17" s="109"/>
      <c r="E17" s="110">
        <v>58335</v>
      </c>
      <c r="F17" s="111">
        <v>500</v>
      </c>
      <c r="G17" s="96"/>
      <c r="H17" s="101"/>
      <c r="I17" s="111"/>
      <c r="J17" s="111">
        <v>6705</v>
      </c>
      <c r="K17" s="120">
        <v>687</v>
      </c>
      <c r="L17" s="96"/>
      <c r="M17" s="96"/>
      <c r="N17" s="101"/>
      <c r="O17" s="96"/>
      <c r="P17" s="96"/>
      <c r="Q17" s="101"/>
      <c r="R17" s="96"/>
      <c r="S17" s="96"/>
      <c r="T17" s="101"/>
      <c r="U17" s="96"/>
      <c r="V17" s="96"/>
      <c r="W17" s="101"/>
      <c r="X17" s="96"/>
      <c r="Y17" s="96"/>
      <c r="Z17" s="101"/>
      <c r="AA17" s="96"/>
      <c r="AB17" s="96"/>
      <c r="AC17" s="96"/>
      <c r="AD17" s="119">
        <f t="shared" si="0"/>
        <v>17597</v>
      </c>
      <c r="AE17" s="111">
        <f t="shared" si="0"/>
        <v>6705</v>
      </c>
      <c r="AF17" s="120">
        <f t="shared" si="0"/>
        <v>59022</v>
      </c>
      <c r="AG17" s="120">
        <v>2245</v>
      </c>
      <c r="AH17" s="115">
        <f t="shared" si="1"/>
        <v>85569</v>
      </c>
      <c r="AI17" s="116"/>
      <c r="AJ17" s="117"/>
      <c r="AK17" s="116"/>
      <c r="AL17" s="117"/>
      <c r="AM17" s="116"/>
      <c r="AN17" s="117"/>
      <c r="AQ17" s="116"/>
    </row>
    <row r="18" spans="1:43" s="118" customFormat="1" ht="20.100000000000001" customHeight="1" x14ac:dyDescent="0.3">
      <c r="A18"/>
      <c r="B18" s="10" t="s">
        <v>15</v>
      </c>
      <c r="C18" s="109"/>
      <c r="D18" s="109"/>
      <c r="E18" s="110"/>
      <c r="F18" s="96"/>
      <c r="G18" s="96"/>
      <c r="H18" s="101"/>
      <c r="I18" s="111">
        <v>2928</v>
      </c>
      <c r="J18" s="96"/>
      <c r="K18" s="101">
        <v>29175</v>
      </c>
      <c r="L18" s="96"/>
      <c r="M18" s="96"/>
      <c r="N18" s="101"/>
      <c r="O18" s="96"/>
      <c r="P18" s="96">
        <v>48</v>
      </c>
      <c r="Q18" s="101"/>
      <c r="R18" s="96"/>
      <c r="S18" s="96"/>
      <c r="T18" s="101"/>
      <c r="U18" s="96"/>
      <c r="V18" s="96"/>
      <c r="W18" s="101"/>
      <c r="X18" s="96"/>
      <c r="Y18" s="96"/>
      <c r="Z18" s="101"/>
      <c r="AA18" s="96"/>
      <c r="AB18" s="96"/>
      <c r="AC18" s="96"/>
      <c r="AD18" s="119">
        <f t="shared" si="0"/>
        <v>2928</v>
      </c>
      <c r="AE18" s="111">
        <f t="shared" si="0"/>
        <v>48</v>
      </c>
      <c r="AF18" s="120">
        <f t="shared" si="0"/>
        <v>29175</v>
      </c>
      <c r="AG18" s="101">
        <v>501</v>
      </c>
      <c r="AH18" s="115">
        <f t="shared" si="1"/>
        <v>32652</v>
      </c>
      <c r="AI18" s="116"/>
      <c r="AJ18" s="117"/>
      <c r="AK18" s="116"/>
      <c r="AL18" s="117"/>
      <c r="AM18" s="116"/>
      <c r="AN18" s="117"/>
      <c r="AQ18" s="116"/>
    </row>
    <row r="19" spans="1:43" s="118" customFormat="1" ht="20.100000000000001" customHeight="1" x14ac:dyDescent="0.3">
      <c r="A19"/>
      <c r="B19" s="10" t="s">
        <v>16</v>
      </c>
      <c r="C19" s="109">
        <v>13658</v>
      </c>
      <c r="D19" s="109"/>
      <c r="E19" s="110">
        <v>120083</v>
      </c>
      <c r="F19" s="96">
        <v>1387</v>
      </c>
      <c r="G19" s="96">
        <v>14077</v>
      </c>
      <c r="H19" s="101">
        <v>7312</v>
      </c>
      <c r="I19" s="96">
        <v>4</v>
      </c>
      <c r="J19" s="96">
        <v>6098</v>
      </c>
      <c r="K19" s="101">
        <v>6318</v>
      </c>
      <c r="L19" s="96">
        <v>2</v>
      </c>
      <c r="M19" s="96">
        <v>2</v>
      </c>
      <c r="N19" s="101"/>
      <c r="O19" s="96">
        <v>3</v>
      </c>
      <c r="P19" s="96">
        <v>48</v>
      </c>
      <c r="Q19" s="101"/>
      <c r="R19" s="96"/>
      <c r="S19" s="96">
        <v>69</v>
      </c>
      <c r="T19" s="101"/>
      <c r="U19" s="96"/>
      <c r="V19" s="96">
        <v>5</v>
      </c>
      <c r="W19" s="101"/>
      <c r="X19" s="96"/>
      <c r="Y19" s="96"/>
      <c r="Z19" s="101"/>
      <c r="AA19" s="96"/>
      <c r="AB19" s="96"/>
      <c r="AC19" s="96"/>
      <c r="AD19" s="119">
        <f t="shared" si="0"/>
        <v>15054</v>
      </c>
      <c r="AE19" s="111">
        <f t="shared" si="0"/>
        <v>20299</v>
      </c>
      <c r="AF19" s="120">
        <f t="shared" si="0"/>
        <v>133713</v>
      </c>
      <c r="AG19" s="120">
        <v>5517</v>
      </c>
      <c r="AH19" s="115">
        <f t="shared" si="1"/>
        <v>174583</v>
      </c>
      <c r="AI19" s="116"/>
      <c r="AJ19" s="117"/>
      <c r="AK19" s="116"/>
      <c r="AL19" s="117"/>
      <c r="AM19" s="116"/>
      <c r="AN19" s="117"/>
      <c r="AQ19" s="116"/>
    </row>
    <row r="20" spans="1:43" s="118" customFormat="1" ht="20.100000000000001" customHeight="1" x14ac:dyDescent="0.3">
      <c r="A20"/>
      <c r="B20" s="10" t="s">
        <v>17</v>
      </c>
      <c r="C20" s="121">
        <v>4837</v>
      </c>
      <c r="D20" s="109"/>
      <c r="E20" s="110">
        <v>48935</v>
      </c>
      <c r="F20" s="111"/>
      <c r="G20" s="111"/>
      <c r="H20" s="120"/>
      <c r="I20" s="111">
        <v>3070</v>
      </c>
      <c r="J20" s="111">
        <v>4301</v>
      </c>
      <c r="K20" s="101"/>
      <c r="L20" s="96"/>
      <c r="M20" s="96"/>
      <c r="N20" s="101"/>
      <c r="O20" s="96"/>
      <c r="P20" s="111">
        <v>7463</v>
      </c>
      <c r="Q20" s="101">
        <v>492</v>
      </c>
      <c r="R20" s="96">
        <v>94</v>
      </c>
      <c r="S20" s="96">
        <v>1</v>
      </c>
      <c r="T20" s="101">
        <v>11284</v>
      </c>
      <c r="U20" s="96">
        <v>16</v>
      </c>
      <c r="V20" s="96"/>
      <c r="W20" s="101">
        <v>37</v>
      </c>
      <c r="X20" s="96">
        <v>2</v>
      </c>
      <c r="Y20" s="96"/>
      <c r="Z20" s="101"/>
      <c r="AA20" s="96">
        <v>54</v>
      </c>
      <c r="AB20" s="96"/>
      <c r="AC20" s="96"/>
      <c r="AD20" s="119">
        <f t="shared" si="0"/>
        <v>8073</v>
      </c>
      <c r="AE20" s="111">
        <f t="shared" si="0"/>
        <v>11765</v>
      </c>
      <c r="AF20" s="120">
        <f t="shared" si="0"/>
        <v>60748</v>
      </c>
      <c r="AG20" s="120">
        <v>1156</v>
      </c>
      <c r="AH20" s="115">
        <f t="shared" si="1"/>
        <v>81742</v>
      </c>
      <c r="AI20" s="116"/>
      <c r="AJ20" s="117"/>
      <c r="AK20" s="116"/>
      <c r="AL20" s="117"/>
      <c r="AM20" s="116"/>
      <c r="AN20" s="117"/>
      <c r="AQ20" s="116"/>
    </row>
    <row r="21" spans="1:43" s="118" customFormat="1" ht="20.100000000000001" customHeight="1" x14ac:dyDescent="0.3">
      <c r="A21"/>
      <c r="B21" s="10" t="s">
        <v>18</v>
      </c>
      <c r="C21" s="109"/>
      <c r="D21" s="109"/>
      <c r="E21" s="110"/>
      <c r="F21" s="111"/>
      <c r="G21" s="111"/>
      <c r="H21" s="120"/>
      <c r="I21" s="111"/>
      <c r="J21" s="111"/>
      <c r="K21" s="101">
        <v>4619</v>
      </c>
      <c r="L21" s="96"/>
      <c r="M21" s="96"/>
      <c r="N21" s="101"/>
      <c r="O21" s="96">
        <v>45</v>
      </c>
      <c r="P21" s="111"/>
      <c r="Q21" s="101">
        <v>2209</v>
      </c>
      <c r="R21" s="96"/>
      <c r="S21" s="96"/>
      <c r="T21" s="101"/>
      <c r="U21" s="96"/>
      <c r="V21" s="96"/>
      <c r="W21" s="101"/>
      <c r="X21" s="96"/>
      <c r="Y21" s="96"/>
      <c r="Z21" s="101"/>
      <c r="AA21" s="96"/>
      <c r="AB21" s="96"/>
      <c r="AC21" s="96"/>
      <c r="AD21" s="119">
        <f t="shared" si="0"/>
        <v>45</v>
      </c>
      <c r="AE21" s="111">
        <f t="shared" si="0"/>
        <v>0</v>
      </c>
      <c r="AF21" s="120">
        <f t="shared" si="0"/>
        <v>6828</v>
      </c>
      <c r="AG21" s="120">
        <v>70</v>
      </c>
      <c r="AH21" s="115">
        <f t="shared" si="1"/>
        <v>6943</v>
      </c>
      <c r="AI21" s="116"/>
      <c r="AJ21" s="117"/>
      <c r="AK21" s="116"/>
      <c r="AL21" s="117"/>
      <c r="AM21" s="116"/>
      <c r="AN21" s="117"/>
      <c r="AQ21" s="116"/>
    </row>
    <row r="22" spans="1:43" s="118" customFormat="1" ht="20.100000000000001" customHeight="1" x14ac:dyDescent="0.3">
      <c r="A22"/>
      <c r="B22" s="10" t="s">
        <v>19</v>
      </c>
      <c r="C22" s="109">
        <v>13808</v>
      </c>
      <c r="D22" s="109"/>
      <c r="E22" s="110">
        <v>5989</v>
      </c>
      <c r="F22" s="111">
        <v>5859</v>
      </c>
      <c r="G22" s="96"/>
      <c r="H22" s="101">
        <v>3022</v>
      </c>
      <c r="I22" s="96">
        <v>982</v>
      </c>
      <c r="J22" s="96">
        <v>1190</v>
      </c>
      <c r="K22" s="101">
        <v>16373</v>
      </c>
      <c r="L22" s="96"/>
      <c r="M22" s="96"/>
      <c r="N22" s="101"/>
      <c r="O22" s="96">
        <v>156</v>
      </c>
      <c r="P22" s="96">
        <v>1</v>
      </c>
      <c r="Q22" s="101"/>
      <c r="R22" s="96">
        <v>1</v>
      </c>
      <c r="S22" s="111">
        <v>335</v>
      </c>
      <c r="T22" s="101"/>
      <c r="U22" s="96"/>
      <c r="V22" s="96"/>
      <c r="W22" s="101"/>
      <c r="X22" s="96"/>
      <c r="Y22" s="96"/>
      <c r="Z22" s="101"/>
      <c r="AA22" s="96"/>
      <c r="AB22" s="96"/>
      <c r="AC22" s="96"/>
      <c r="AD22" s="119">
        <f t="shared" si="0"/>
        <v>20806</v>
      </c>
      <c r="AE22" s="111">
        <f t="shared" si="0"/>
        <v>1526</v>
      </c>
      <c r="AF22" s="120">
        <f t="shared" si="0"/>
        <v>25384</v>
      </c>
      <c r="AG22" s="120">
        <v>1174</v>
      </c>
      <c r="AH22" s="115">
        <f t="shared" si="1"/>
        <v>48890</v>
      </c>
      <c r="AI22" s="116"/>
      <c r="AJ22" s="117"/>
      <c r="AK22" s="116"/>
      <c r="AL22" s="117"/>
      <c r="AM22" s="116"/>
      <c r="AN22" s="117"/>
      <c r="AQ22" s="116"/>
    </row>
    <row r="23" spans="1:43" s="118" customFormat="1" ht="20.100000000000001" customHeight="1" x14ac:dyDescent="0.3">
      <c r="A23"/>
      <c r="B23" s="10" t="s">
        <v>20</v>
      </c>
      <c r="C23" s="121"/>
      <c r="D23" s="109"/>
      <c r="E23" s="110"/>
      <c r="F23" s="111"/>
      <c r="G23" s="111"/>
      <c r="H23" s="101"/>
      <c r="I23" s="111"/>
      <c r="J23" s="111"/>
      <c r="K23" s="101">
        <v>239</v>
      </c>
      <c r="L23" s="96"/>
      <c r="M23" s="111"/>
      <c r="N23" s="101"/>
      <c r="O23" s="96">
        <v>108</v>
      </c>
      <c r="P23" s="111">
        <v>10</v>
      </c>
      <c r="Q23" s="101">
        <v>1300</v>
      </c>
      <c r="R23" s="96"/>
      <c r="S23" s="111"/>
      <c r="T23" s="101"/>
      <c r="U23" s="96">
        <v>1</v>
      </c>
      <c r="V23" s="96"/>
      <c r="W23" s="101">
        <v>15</v>
      </c>
      <c r="X23" s="96"/>
      <c r="Y23" s="96"/>
      <c r="Z23" s="101"/>
      <c r="AA23" s="96">
        <v>41</v>
      </c>
      <c r="AB23" s="96"/>
      <c r="AC23" s="96"/>
      <c r="AD23" s="119">
        <f t="shared" si="0"/>
        <v>150</v>
      </c>
      <c r="AE23" s="111">
        <f t="shared" si="0"/>
        <v>10</v>
      </c>
      <c r="AF23" s="120">
        <f t="shared" si="0"/>
        <v>1554</v>
      </c>
      <c r="AG23" s="101">
        <v>40</v>
      </c>
      <c r="AH23" s="115">
        <f t="shared" si="1"/>
        <v>1754</v>
      </c>
      <c r="AI23" s="116"/>
      <c r="AJ23" s="117"/>
      <c r="AK23" s="116"/>
      <c r="AL23" s="117"/>
      <c r="AM23" s="116"/>
      <c r="AN23" s="117"/>
      <c r="AQ23" s="116"/>
    </row>
    <row r="24" spans="1:43" s="118" customFormat="1" ht="20.100000000000001" customHeight="1" x14ac:dyDescent="0.3">
      <c r="A24"/>
      <c r="B24" s="10" t="s">
        <v>21</v>
      </c>
      <c r="C24" s="121">
        <v>8727</v>
      </c>
      <c r="D24" s="109"/>
      <c r="E24" s="110">
        <v>6462</v>
      </c>
      <c r="F24" s="111">
        <v>2427</v>
      </c>
      <c r="G24" s="111"/>
      <c r="H24" s="101">
        <v>3665</v>
      </c>
      <c r="I24" s="96">
        <v>286</v>
      </c>
      <c r="J24" s="111"/>
      <c r="K24" s="101">
        <v>24796</v>
      </c>
      <c r="L24" s="96"/>
      <c r="M24" s="111"/>
      <c r="N24" s="101"/>
      <c r="O24" s="96"/>
      <c r="P24" s="96"/>
      <c r="Q24" s="101"/>
      <c r="R24" s="96"/>
      <c r="S24" s="96"/>
      <c r="T24" s="101"/>
      <c r="U24" s="96"/>
      <c r="V24" s="96"/>
      <c r="W24" s="101"/>
      <c r="X24" s="96"/>
      <c r="Y24" s="96"/>
      <c r="Z24" s="101"/>
      <c r="AA24" s="96"/>
      <c r="AB24" s="96"/>
      <c r="AC24" s="96"/>
      <c r="AD24" s="119">
        <f t="shared" si="0"/>
        <v>11440</v>
      </c>
      <c r="AE24" s="111">
        <f t="shared" si="0"/>
        <v>0</v>
      </c>
      <c r="AF24" s="120">
        <f t="shared" si="0"/>
        <v>34923</v>
      </c>
      <c r="AG24" s="101">
        <v>514</v>
      </c>
      <c r="AH24" s="115">
        <f t="shared" si="1"/>
        <v>46877</v>
      </c>
      <c r="AI24" s="116"/>
      <c r="AJ24" s="117"/>
      <c r="AK24" s="116"/>
      <c r="AL24" s="117"/>
      <c r="AM24" s="116"/>
      <c r="AN24" s="117"/>
      <c r="AQ24" s="116"/>
    </row>
    <row r="25" spans="1:43" s="118" customFormat="1" ht="20.100000000000001" customHeight="1" x14ac:dyDescent="0.3">
      <c r="A25"/>
      <c r="B25" s="10" t="s">
        <v>22</v>
      </c>
      <c r="C25" s="121"/>
      <c r="D25" s="109"/>
      <c r="E25" s="110">
        <v>39899</v>
      </c>
      <c r="F25" s="111">
        <v>3</v>
      </c>
      <c r="G25" s="111"/>
      <c r="H25" s="120">
        <v>4980</v>
      </c>
      <c r="I25" s="96"/>
      <c r="J25" s="111"/>
      <c r="K25" s="101"/>
      <c r="L25" s="96"/>
      <c r="M25" s="96"/>
      <c r="N25" s="101"/>
      <c r="O25" s="96">
        <v>0</v>
      </c>
      <c r="P25" s="111"/>
      <c r="Q25" s="101"/>
      <c r="R25" s="96"/>
      <c r="S25" s="96">
        <v>1</v>
      </c>
      <c r="T25" s="101"/>
      <c r="U25" s="96">
        <v>1</v>
      </c>
      <c r="V25" s="96"/>
      <c r="W25" s="101"/>
      <c r="X25" s="96"/>
      <c r="Y25" s="96"/>
      <c r="Z25" s="101"/>
      <c r="AA25" s="96"/>
      <c r="AB25" s="96"/>
      <c r="AC25" s="96"/>
      <c r="AD25" s="119">
        <f t="shared" si="0"/>
        <v>4</v>
      </c>
      <c r="AE25" s="111">
        <f t="shared" si="0"/>
        <v>1</v>
      </c>
      <c r="AF25" s="120">
        <f t="shared" si="0"/>
        <v>44879</v>
      </c>
      <c r="AG25" s="120">
        <v>0</v>
      </c>
      <c r="AH25" s="115">
        <f t="shared" si="1"/>
        <v>44884</v>
      </c>
      <c r="AI25" s="116"/>
      <c r="AJ25" s="117"/>
      <c r="AK25" s="116"/>
      <c r="AL25" s="117"/>
      <c r="AM25" s="116"/>
      <c r="AN25" s="117"/>
      <c r="AQ25" s="116"/>
    </row>
    <row r="26" spans="1:43" s="118" customFormat="1" ht="20.100000000000001" customHeight="1" x14ac:dyDescent="0.3">
      <c r="A26"/>
      <c r="B26" s="10" t="s">
        <v>23</v>
      </c>
      <c r="C26" s="121"/>
      <c r="D26" s="109"/>
      <c r="E26" s="110"/>
      <c r="F26" s="111"/>
      <c r="G26" s="111"/>
      <c r="H26" s="120"/>
      <c r="I26" s="96"/>
      <c r="J26" s="111"/>
      <c r="K26" s="101">
        <v>1027</v>
      </c>
      <c r="L26" s="96"/>
      <c r="M26" s="96"/>
      <c r="N26" s="101"/>
      <c r="O26" s="96">
        <v>40</v>
      </c>
      <c r="P26" s="111">
        <v>69</v>
      </c>
      <c r="Q26" s="101">
        <v>2756</v>
      </c>
      <c r="R26" s="96"/>
      <c r="S26" s="96">
        <v>21</v>
      </c>
      <c r="T26" s="101"/>
      <c r="U26" s="96"/>
      <c r="V26" s="96">
        <v>4</v>
      </c>
      <c r="W26" s="101">
        <v>6209</v>
      </c>
      <c r="X26" s="96"/>
      <c r="Y26" s="96"/>
      <c r="Z26" s="101"/>
      <c r="AA26" s="96">
        <v>191</v>
      </c>
      <c r="AB26" s="96">
        <v>1</v>
      </c>
      <c r="AC26" s="96">
        <v>9</v>
      </c>
      <c r="AD26" s="119">
        <f t="shared" si="0"/>
        <v>231</v>
      </c>
      <c r="AE26" s="111">
        <f t="shared" si="0"/>
        <v>95</v>
      </c>
      <c r="AF26" s="120">
        <f t="shared" si="0"/>
        <v>10001</v>
      </c>
      <c r="AG26" s="120">
        <v>0</v>
      </c>
      <c r="AH26" s="115">
        <f t="shared" si="1"/>
        <v>10327</v>
      </c>
      <c r="AI26" s="116"/>
      <c r="AJ26" s="117"/>
      <c r="AK26" s="116"/>
      <c r="AL26" s="117"/>
      <c r="AM26" s="116"/>
      <c r="AN26" s="117"/>
      <c r="AQ26" s="116"/>
    </row>
    <row r="27" spans="1:43" s="118" customFormat="1" ht="20.100000000000001" customHeight="1" x14ac:dyDescent="0.3">
      <c r="A27"/>
      <c r="B27" s="10" t="s">
        <v>216</v>
      </c>
      <c r="C27" s="121"/>
      <c r="D27" s="109"/>
      <c r="E27" s="110"/>
      <c r="F27" s="111"/>
      <c r="G27" s="111"/>
      <c r="H27" s="120"/>
      <c r="I27" s="96"/>
      <c r="J27" s="111"/>
      <c r="K27" s="101">
        <v>3612</v>
      </c>
      <c r="L27" s="96"/>
      <c r="M27" s="96"/>
      <c r="N27" s="101"/>
      <c r="O27" s="96"/>
      <c r="P27" s="111"/>
      <c r="Q27" s="101"/>
      <c r="R27" s="96"/>
      <c r="S27" s="96"/>
      <c r="T27" s="101"/>
      <c r="U27" s="96"/>
      <c r="V27" s="96"/>
      <c r="W27" s="101"/>
      <c r="X27" s="96"/>
      <c r="Y27" s="96"/>
      <c r="Z27" s="101"/>
      <c r="AA27" s="96"/>
      <c r="AB27" s="96"/>
      <c r="AC27" s="96"/>
      <c r="AD27" s="119">
        <f t="shared" si="0"/>
        <v>0</v>
      </c>
      <c r="AE27" s="111">
        <f t="shared" si="0"/>
        <v>0</v>
      </c>
      <c r="AF27" s="120">
        <f t="shared" si="0"/>
        <v>3612</v>
      </c>
      <c r="AG27" s="120">
        <v>0</v>
      </c>
      <c r="AH27" s="115">
        <f t="shared" si="1"/>
        <v>3612</v>
      </c>
      <c r="AI27" s="116"/>
      <c r="AJ27" s="117"/>
      <c r="AK27" s="116"/>
      <c r="AL27" s="117"/>
      <c r="AM27" s="116"/>
      <c r="AN27" s="117"/>
      <c r="AQ27" s="116"/>
    </row>
    <row r="28" spans="1:43" s="118" customFormat="1" ht="20.100000000000001" customHeight="1" x14ac:dyDescent="0.3">
      <c r="A28"/>
      <c r="B28" s="10" t="s">
        <v>212</v>
      </c>
      <c r="C28" s="121"/>
      <c r="D28" s="109"/>
      <c r="E28" s="110"/>
      <c r="F28" s="111"/>
      <c r="G28" s="111"/>
      <c r="H28" s="120"/>
      <c r="I28" s="96"/>
      <c r="J28" s="111"/>
      <c r="K28" s="101"/>
      <c r="L28" s="96"/>
      <c r="M28" s="96"/>
      <c r="N28" s="101"/>
      <c r="O28" s="96">
        <v>0</v>
      </c>
      <c r="P28" s="111"/>
      <c r="Q28" s="101">
        <v>3330</v>
      </c>
      <c r="R28" s="96"/>
      <c r="S28" s="96"/>
      <c r="T28" s="101"/>
      <c r="U28" s="96">
        <v>465</v>
      </c>
      <c r="V28" s="96"/>
      <c r="W28" s="101"/>
      <c r="X28" s="96">
        <v>1</v>
      </c>
      <c r="Y28" s="96"/>
      <c r="Z28" s="101"/>
      <c r="AA28" s="96">
        <v>34</v>
      </c>
      <c r="AB28" s="96"/>
      <c r="AC28" s="96"/>
      <c r="AD28" s="119">
        <f t="shared" si="0"/>
        <v>500</v>
      </c>
      <c r="AE28" s="111">
        <f t="shared" si="0"/>
        <v>0</v>
      </c>
      <c r="AF28" s="120">
        <f t="shared" si="0"/>
        <v>3330</v>
      </c>
      <c r="AG28" s="120">
        <v>11</v>
      </c>
      <c r="AH28" s="115">
        <f t="shared" si="1"/>
        <v>3841</v>
      </c>
      <c r="AI28" s="116"/>
      <c r="AJ28" s="117"/>
      <c r="AK28" s="116"/>
      <c r="AL28" s="117"/>
      <c r="AM28" s="116"/>
      <c r="AN28" s="117"/>
      <c r="AQ28" s="116"/>
    </row>
    <row r="29" spans="1:43" s="118" customFormat="1" ht="20.100000000000001" customHeight="1" x14ac:dyDescent="0.3">
      <c r="A29"/>
      <c r="B29" s="10" t="s">
        <v>24</v>
      </c>
      <c r="C29" s="109"/>
      <c r="D29" s="109"/>
      <c r="E29" s="110"/>
      <c r="F29" s="96"/>
      <c r="G29" s="96"/>
      <c r="H29" s="101"/>
      <c r="I29" s="96">
        <v>1159</v>
      </c>
      <c r="J29" s="96"/>
      <c r="K29" s="101">
        <v>2511</v>
      </c>
      <c r="L29" s="96">
        <v>1</v>
      </c>
      <c r="M29" s="96"/>
      <c r="N29" s="101">
        <v>115</v>
      </c>
      <c r="O29" s="96">
        <v>418</v>
      </c>
      <c r="P29" s="96"/>
      <c r="Q29" s="101">
        <v>7512</v>
      </c>
      <c r="R29" s="96">
        <v>3</v>
      </c>
      <c r="S29" s="111">
        <v>1236</v>
      </c>
      <c r="T29" s="101">
        <v>921</v>
      </c>
      <c r="U29" s="96"/>
      <c r="V29" s="111"/>
      <c r="W29" s="101"/>
      <c r="X29" s="96"/>
      <c r="Y29" s="96"/>
      <c r="Z29" s="101">
        <v>1098</v>
      </c>
      <c r="AA29" s="96"/>
      <c r="AB29" s="96"/>
      <c r="AC29" s="96"/>
      <c r="AD29" s="119">
        <f t="shared" si="0"/>
        <v>1581</v>
      </c>
      <c r="AE29" s="111">
        <f t="shared" si="0"/>
        <v>1236</v>
      </c>
      <c r="AF29" s="120">
        <f t="shared" si="0"/>
        <v>12157</v>
      </c>
      <c r="AG29" s="101">
        <v>155</v>
      </c>
      <c r="AH29" s="115">
        <f t="shared" si="1"/>
        <v>15129</v>
      </c>
      <c r="AI29" s="116"/>
      <c r="AJ29" s="117"/>
      <c r="AK29" s="116"/>
      <c r="AL29" s="117"/>
      <c r="AM29" s="116"/>
      <c r="AN29" s="117"/>
      <c r="AQ29" s="116"/>
    </row>
    <row r="30" spans="1:43" s="118" customFormat="1" ht="20.100000000000001" customHeight="1" x14ac:dyDescent="0.3">
      <c r="A30"/>
      <c r="B30" s="10" t="s">
        <v>25</v>
      </c>
      <c r="C30" s="109">
        <v>1</v>
      </c>
      <c r="D30" s="109"/>
      <c r="E30" s="110"/>
      <c r="F30" s="111">
        <v>1150</v>
      </c>
      <c r="G30" s="96"/>
      <c r="H30" s="101">
        <v>5311</v>
      </c>
      <c r="I30" s="96"/>
      <c r="J30" s="111">
        <v>545</v>
      </c>
      <c r="K30" s="101">
        <v>53</v>
      </c>
      <c r="L30" s="96"/>
      <c r="M30" s="96"/>
      <c r="N30" s="101"/>
      <c r="O30" s="96">
        <v>937</v>
      </c>
      <c r="P30" s="96">
        <v>22743</v>
      </c>
      <c r="Q30" s="101">
        <v>16388</v>
      </c>
      <c r="R30" s="96"/>
      <c r="S30" s="111">
        <v>3</v>
      </c>
      <c r="T30" s="101"/>
      <c r="U30" s="96">
        <v>29</v>
      </c>
      <c r="V30" s="96">
        <v>808</v>
      </c>
      <c r="W30" s="101">
        <v>1023</v>
      </c>
      <c r="X30" s="96">
        <v>1</v>
      </c>
      <c r="Y30" s="96"/>
      <c r="Z30" s="101"/>
      <c r="AA30" s="96">
        <v>538</v>
      </c>
      <c r="AB30" s="96"/>
      <c r="AC30" s="96">
        <v>227</v>
      </c>
      <c r="AD30" s="119">
        <f t="shared" si="0"/>
        <v>2656</v>
      </c>
      <c r="AE30" s="111">
        <f t="shared" si="0"/>
        <v>24099</v>
      </c>
      <c r="AF30" s="120">
        <f>+E30+H30+K30+N30+Q30+T30+W30+Z30+AC30</f>
        <v>23002</v>
      </c>
      <c r="AG30" s="101">
        <v>2278</v>
      </c>
      <c r="AH30" s="115">
        <f t="shared" si="1"/>
        <v>52035</v>
      </c>
      <c r="AI30" s="116"/>
      <c r="AJ30" s="117"/>
      <c r="AK30" s="116"/>
      <c r="AL30" s="117"/>
      <c r="AM30" s="116"/>
      <c r="AN30" s="117"/>
      <c r="AQ30" s="116"/>
    </row>
    <row r="31" spans="1:43" s="118" customFormat="1" ht="20.100000000000001" customHeight="1" x14ac:dyDescent="0.3">
      <c r="A31"/>
      <c r="B31" s="10" t="s">
        <v>213</v>
      </c>
      <c r="C31" s="109">
        <v>5364</v>
      </c>
      <c r="D31" s="109"/>
      <c r="E31" s="110"/>
      <c r="F31" s="111"/>
      <c r="G31" s="96"/>
      <c r="H31" s="101"/>
      <c r="I31" s="96">
        <v>21287</v>
      </c>
      <c r="J31" s="111"/>
      <c r="K31" s="101">
        <v>918</v>
      </c>
      <c r="L31" s="96"/>
      <c r="M31" s="96"/>
      <c r="N31" s="101"/>
      <c r="O31" s="96"/>
      <c r="P31" s="96"/>
      <c r="Q31" s="101"/>
      <c r="R31" s="96"/>
      <c r="S31" s="111"/>
      <c r="T31" s="101"/>
      <c r="U31" s="96"/>
      <c r="V31" s="96"/>
      <c r="W31" s="101"/>
      <c r="X31" s="96"/>
      <c r="Y31" s="96"/>
      <c r="Z31" s="101"/>
      <c r="AA31" s="96"/>
      <c r="AB31" s="96"/>
      <c r="AC31" s="96"/>
      <c r="AD31" s="119">
        <f t="shared" si="0"/>
        <v>26651</v>
      </c>
      <c r="AE31" s="111">
        <f t="shared" si="0"/>
        <v>0</v>
      </c>
      <c r="AF31" s="120">
        <f>+E31+H31+K31+N31+Q31+T31+W31+Z31+AC31</f>
        <v>918</v>
      </c>
      <c r="AG31" s="101">
        <v>2694</v>
      </c>
      <c r="AH31" s="115">
        <f t="shared" si="1"/>
        <v>30263</v>
      </c>
      <c r="AI31" s="116"/>
      <c r="AJ31" s="117"/>
      <c r="AK31" s="116"/>
      <c r="AL31" s="117"/>
      <c r="AM31" s="116"/>
      <c r="AN31" s="117"/>
      <c r="AQ31" s="116"/>
    </row>
    <row r="32" spans="1:43" s="118" customFormat="1" ht="20.100000000000001" customHeight="1" x14ac:dyDescent="0.3">
      <c r="A32"/>
      <c r="B32" s="10" t="s">
        <v>26</v>
      </c>
      <c r="C32" s="109"/>
      <c r="D32" s="109"/>
      <c r="E32" s="110"/>
      <c r="F32" s="96"/>
      <c r="G32" s="96"/>
      <c r="H32" s="101"/>
      <c r="I32" s="111">
        <v>9698</v>
      </c>
      <c r="J32" s="96">
        <v>90</v>
      </c>
      <c r="K32" s="101">
        <v>1705</v>
      </c>
      <c r="L32" s="111"/>
      <c r="M32" s="96"/>
      <c r="N32" s="101"/>
      <c r="O32" s="96">
        <v>2740</v>
      </c>
      <c r="P32" s="111">
        <v>3462</v>
      </c>
      <c r="Q32" s="101"/>
      <c r="R32" s="96"/>
      <c r="S32" s="111"/>
      <c r="T32" s="101"/>
      <c r="U32" s="96"/>
      <c r="V32" s="111"/>
      <c r="W32" s="101"/>
      <c r="X32" s="96"/>
      <c r="Y32" s="96"/>
      <c r="Z32" s="101"/>
      <c r="AA32" s="96"/>
      <c r="AB32" s="96"/>
      <c r="AC32" s="96"/>
      <c r="AD32" s="119">
        <f t="shared" si="0"/>
        <v>12438</v>
      </c>
      <c r="AE32" s="111">
        <f t="shared" si="0"/>
        <v>3552</v>
      </c>
      <c r="AF32" s="120">
        <f t="shared" si="0"/>
        <v>1705</v>
      </c>
      <c r="AG32" s="101">
        <v>1059</v>
      </c>
      <c r="AH32" s="115">
        <f t="shared" si="1"/>
        <v>18754</v>
      </c>
      <c r="AI32" s="116"/>
      <c r="AJ32" s="117"/>
      <c r="AK32" s="116"/>
      <c r="AL32" s="117"/>
      <c r="AM32" s="116"/>
      <c r="AN32" s="117"/>
      <c r="AQ32" s="116"/>
    </row>
    <row r="33" spans="1:43" s="118" customFormat="1" ht="20.100000000000001" customHeight="1" x14ac:dyDescent="0.3">
      <c r="A33"/>
      <c r="B33" s="10" t="s">
        <v>27</v>
      </c>
      <c r="C33" s="109"/>
      <c r="D33" s="109"/>
      <c r="E33" s="110"/>
      <c r="F33" s="96">
        <v>692</v>
      </c>
      <c r="G33" s="96"/>
      <c r="H33" s="101">
        <v>9</v>
      </c>
      <c r="I33" s="111"/>
      <c r="J33" s="111"/>
      <c r="K33" s="101"/>
      <c r="L33" s="96"/>
      <c r="M33" s="96"/>
      <c r="N33" s="101"/>
      <c r="O33" s="96"/>
      <c r="P33" s="111"/>
      <c r="Q33" s="101"/>
      <c r="R33" s="96"/>
      <c r="S33" s="96">
        <v>2</v>
      </c>
      <c r="T33" s="101">
        <v>341</v>
      </c>
      <c r="U33" s="96"/>
      <c r="V33" s="96"/>
      <c r="W33" s="101"/>
      <c r="X33" s="96"/>
      <c r="Y33" s="96"/>
      <c r="Z33" s="101"/>
      <c r="AA33" s="96"/>
      <c r="AB33" s="96"/>
      <c r="AC33" s="96"/>
      <c r="AD33" s="119">
        <f t="shared" si="0"/>
        <v>692</v>
      </c>
      <c r="AE33" s="111">
        <f t="shared" si="0"/>
        <v>2</v>
      </c>
      <c r="AF33" s="120">
        <f t="shared" si="0"/>
        <v>350</v>
      </c>
      <c r="AG33" s="101">
        <v>0</v>
      </c>
      <c r="AH33" s="115">
        <f t="shared" si="1"/>
        <v>1044</v>
      </c>
      <c r="AI33" s="116"/>
      <c r="AJ33" s="117"/>
      <c r="AK33" s="116"/>
      <c r="AL33" s="117"/>
      <c r="AM33" s="116"/>
      <c r="AN33" s="117"/>
      <c r="AQ33" s="116"/>
    </row>
    <row r="34" spans="1:43" s="118" customFormat="1" ht="20.100000000000001" customHeight="1" x14ac:dyDescent="0.3">
      <c r="A34"/>
      <c r="B34" s="10" t="s">
        <v>28</v>
      </c>
      <c r="C34" s="109">
        <v>7625</v>
      </c>
      <c r="D34" s="109"/>
      <c r="E34" s="110">
        <v>1007</v>
      </c>
      <c r="F34" s="96">
        <v>370</v>
      </c>
      <c r="G34" s="96"/>
      <c r="H34" s="101">
        <v>12126</v>
      </c>
      <c r="I34" s="111">
        <v>1</v>
      </c>
      <c r="J34" s="96"/>
      <c r="K34" s="101">
        <v>15983</v>
      </c>
      <c r="L34" s="96"/>
      <c r="M34" s="111"/>
      <c r="N34" s="101"/>
      <c r="O34" s="96"/>
      <c r="P34" s="96">
        <v>303</v>
      </c>
      <c r="Q34" s="101"/>
      <c r="R34" s="96"/>
      <c r="S34" s="96"/>
      <c r="T34" s="101"/>
      <c r="U34" s="96"/>
      <c r="V34" s="96">
        <v>1</v>
      </c>
      <c r="W34" s="101"/>
      <c r="X34" s="96">
        <v>1</v>
      </c>
      <c r="Y34" s="96"/>
      <c r="Z34" s="101"/>
      <c r="AA34" s="96"/>
      <c r="AB34" s="96"/>
      <c r="AC34" s="96"/>
      <c r="AD34" s="119">
        <f t="shared" si="0"/>
        <v>7997</v>
      </c>
      <c r="AE34" s="111">
        <f t="shared" si="0"/>
        <v>304</v>
      </c>
      <c r="AF34" s="120">
        <f t="shared" si="0"/>
        <v>29116</v>
      </c>
      <c r="AG34" s="101">
        <v>415</v>
      </c>
      <c r="AH34" s="115">
        <f t="shared" si="1"/>
        <v>37832</v>
      </c>
      <c r="AI34" s="116"/>
      <c r="AJ34" s="117"/>
      <c r="AK34" s="116"/>
      <c r="AL34" s="117"/>
      <c r="AM34" s="116"/>
      <c r="AN34" s="117"/>
      <c r="AQ34" s="116"/>
    </row>
    <row r="35" spans="1:43" s="118" customFormat="1" ht="20.100000000000001" customHeight="1" x14ac:dyDescent="0.3">
      <c r="A35"/>
      <c r="B35" s="10" t="s">
        <v>29</v>
      </c>
      <c r="C35" s="109"/>
      <c r="D35" s="109"/>
      <c r="E35" s="110"/>
      <c r="F35" s="111">
        <v>29429</v>
      </c>
      <c r="G35" s="96"/>
      <c r="H35" s="101"/>
      <c r="I35" s="111"/>
      <c r="J35" s="111">
        <v>11417</v>
      </c>
      <c r="K35" s="101">
        <v>1081</v>
      </c>
      <c r="L35" s="96"/>
      <c r="M35" s="96"/>
      <c r="N35" s="101"/>
      <c r="O35" s="96">
        <v>1</v>
      </c>
      <c r="P35" s="111">
        <v>25</v>
      </c>
      <c r="Q35" s="101"/>
      <c r="R35" s="96"/>
      <c r="S35" s="96">
        <v>2</v>
      </c>
      <c r="T35" s="101"/>
      <c r="U35" s="96"/>
      <c r="V35" s="96"/>
      <c r="W35" s="101"/>
      <c r="X35" s="96"/>
      <c r="Y35" s="96"/>
      <c r="Z35" s="101"/>
      <c r="AA35" s="96"/>
      <c r="AB35" s="96"/>
      <c r="AC35" s="96"/>
      <c r="AD35" s="119">
        <f t="shared" si="0"/>
        <v>29430</v>
      </c>
      <c r="AE35" s="111">
        <f t="shared" si="0"/>
        <v>11444</v>
      </c>
      <c r="AF35" s="120">
        <f t="shared" si="0"/>
        <v>1081</v>
      </c>
      <c r="AG35" s="101">
        <v>2354</v>
      </c>
      <c r="AH35" s="115">
        <f t="shared" si="1"/>
        <v>44309</v>
      </c>
      <c r="AI35" s="116"/>
      <c r="AJ35" s="117"/>
      <c r="AK35" s="116"/>
      <c r="AL35" s="117"/>
      <c r="AM35" s="116"/>
      <c r="AN35" s="117"/>
      <c r="AQ35" s="116"/>
    </row>
    <row r="36" spans="1:43" s="118" customFormat="1" ht="20.100000000000001" customHeight="1" x14ac:dyDescent="0.3">
      <c r="A36"/>
      <c r="B36" s="10" t="s">
        <v>30</v>
      </c>
      <c r="C36" s="121">
        <v>1</v>
      </c>
      <c r="D36" s="109"/>
      <c r="E36" s="110"/>
      <c r="F36" s="111">
        <v>36292</v>
      </c>
      <c r="G36" s="111"/>
      <c r="H36" s="120">
        <v>115</v>
      </c>
      <c r="I36" s="111">
        <v>5</v>
      </c>
      <c r="J36" s="96">
        <v>37286</v>
      </c>
      <c r="K36" s="120">
        <v>2952</v>
      </c>
      <c r="L36" s="96"/>
      <c r="M36" s="111"/>
      <c r="N36" s="101"/>
      <c r="O36" s="96"/>
      <c r="P36" s="111">
        <v>78</v>
      </c>
      <c r="Q36" s="101"/>
      <c r="R36" s="96"/>
      <c r="S36" s="111">
        <v>63</v>
      </c>
      <c r="T36" s="101"/>
      <c r="U36" s="96"/>
      <c r="V36" s="96"/>
      <c r="W36" s="101"/>
      <c r="X36" s="96"/>
      <c r="Y36" s="96"/>
      <c r="Z36" s="101"/>
      <c r="AA36" s="96"/>
      <c r="AB36" s="96"/>
      <c r="AC36" s="96"/>
      <c r="AD36" s="119">
        <f t="shared" si="0"/>
        <v>36298</v>
      </c>
      <c r="AE36" s="111">
        <f t="shared" si="0"/>
        <v>37427</v>
      </c>
      <c r="AF36" s="120">
        <f t="shared" si="0"/>
        <v>3067</v>
      </c>
      <c r="AG36" s="120">
        <v>3046</v>
      </c>
      <c r="AH36" s="115">
        <f t="shared" si="1"/>
        <v>79838</v>
      </c>
      <c r="AI36" s="116"/>
      <c r="AJ36" s="117"/>
      <c r="AK36" s="116"/>
      <c r="AL36" s="117"/>
      <c r="AM36" s="116"/>
      <c r="AN36" s="117"/>
      <c r="AQ36" s="116"/>
    </row>
    <row r="37" spans="1:43" s="118" customFormat="1" ht="20.100000000000001" customHeight="1" x14ac:dyDescent="0.3">
      <c r="A37"/>
      <c r="B37" s="10" t="s">
        <v>31</v>
      </c>
      <c r="C37" s="121"/>
      <c r="D37" s="109"/>
      <c r="E37" s="110"/>
      <c r="F37" s="111"/>
      <c r="G37" s="111"/>
      <c r="H37" s="120"/>
      <c r="I37" s="111"/>
      <c r="J37" s="111"/>
      <c r="K37" s="101"/>
      <c r="L37" s="96"/>
      <c r="M37" s="96"/>
      <c r="N37" s="101"/>
      <c r="O37" s="96">
        <v>2462</v>
      </c>
      <c r="P37" s="111"/>
      <c r="Q37" s="101"/>
      <c r="R37" s="96">
        <v>18</v>
      </c>
      <c r="S37" s="96"/>
      <c r="T37" s="101"/>
      <c r="U37" s="96">
        <v>2790</v>
      </c>
      <c r="V37" s="96"/>
      <c r="W37" s="101">
        <v>1099</v>
      </c>
      <c r="X37" s="96">
        <v>2</v>
      </c>
      <c r="Y37" s="96"/>
      <c r="Z37" s="101"/>
      <c r="AA37" s="96">
        <v>741</v>
      </c>
      <c r="AB37" s="96"/>
      <c r="AC37" s="96">
        <v>14</v>
      </c>
      <c r="AD37" s="119">
        <f t="shared" si="0"/>
        <v>6013</v>
      </c>
      <c r="AE37" s="111">
        <f t="shared" si="0"/>
        <v>0</v>
      </c>
      <c r="AF37" s="120">
        <f t="shared" si="0"/>
        <v>1113</v>
      </c>
      <c r="AG37" s="120">
        <v>586</v>
      </c>
      <c r="AH37" s="115">
        <f t="shared" si="1"/>
        <v>7712</v>
      </c>
      <c r="AI37" s="116"/>
      <c r="AJ37" s="117"/>
      <c r="AK37" s="116"/>
      <c r="AL37" s="117"/>
      <c r="AM37" s="116"/>
      <c r="AN37" s="117"/>
      <c r="AQ37" s="116"/>
    </row>
    <row r="38" spans="1:43" s="118" customFormat="1" ht="20.100000000000001" customHeight="1" x14ac:dyDescent="0.3">
      <c r="A38"/>
      <c r="B38" s="10" t="s">
        <v>32</v>
      </c>
      <c r="C38" s="109">
        <v>15512</v>
      </c>
      <c r="D38" s="109"/>
      <c r="E38" s="110">
        <v>23499</v>
      </c>
      <c r="F38" s="96">
        <v>487</v>
      </c>
      <c r="G38" s="96"/>
      <c r="H38" s="101">
        <v>10664</v>
      </c>
      <c r="I38" s="96"/>
      <c r="J38" s="96">
        <v>4394</v>
      </c>
      <c r="K38" s="101">
        <v>20320</v>
      </c>
      <c r="L38" s="96">
        <v>105</v>
      </c>
      <c r="M38" s="96"/>
      <c r="N38" s="101"/>
      <c r="O38" s="96">
        <v>1</v>
      </c>
      <c r="P38" s="96">
        <v>1693</v>
      </c>
      <c r="Q38" s="101"/>
      <c r="R38" s="96"/>
      <c r="S38" s="96">
        <v>21</v>
      </c>
      <c r="T38" s="101"/>
      <c r="U38" s="96"/>
      <c r="V38" s="111"/>
      <c r="W38" s="101"/>
      <c r="X38" s="96"/>
      <c r="Y38" s="96"/>
      <c r="Z38" s="101"/>
      <c r="AA38" s="111"/>
      <c r="AB38" s="96"/>
      <c r="AC38" s="96"/>
      <c r="AD38" s="119">
        <f t="shared" si="0"/>
        <v>16105</v>
      </c>
      <c r="AE38" s="111">
        <f t="shared" si="0"/>
        <v>6108</v>
      </c>
      <c r="AF38" s="120">
        <f t="shared" si="0"/>
        <v>54483</v>
      </c>
      <c r="AG38" s="101">
        <v>4252</v>
      </c>
      <c r="AH38" s="115">
        <f t="shared" si="1"/>
        <v>80948</v>
      </c>
      <c r="AI38" s="116"/>
      <c r="AJ38" s="117"/>
      <c r="AK38" s="116"/>
      <c r="AL38" s="117"/>
      <c r="AM38" s="116"/>
      <c r="AN38" s="117"/>
      <c r="AQ38" s="116"/>
    </row>
    <row r="39" spans="1:43" s="118" customFormat="1" ht="20.100000000000001" customHeight="1" x14ac:dyDescent="0.3">
      <c r="A39"/>
      <c r="B39" s="10" t="s">
        <v>33</v>
      </c>
      <c r="C39" s="109">
        <v>8285</v>
      </c>
      <c r="D39" s="109"/>
      <c r="E39" s="110">
        <v>471</v>
      </c>
      <c r="F39" s="111">
        <v>1</v>
      </c>
      <c r="G39" s="96"/>
      <c r="H39" s="120">
        <v>148</v>
      </c>
      <c r="I39" s="111">
        <v>1567</v>
      </c>
      <c r="J39" s="111"/>
      <c r="K39" s="101">
        <v>416</v>
      </c>
      <c r="L39" s="96"/>
      <c r="M39" s="96"/>
      <c r="N39" s="101"/>
      <c r="O39" s="96">
        <v>44</v>
      </c>
      <c r="P39" s="111">
        <v>3079</v>
      </c>
      <c r="Q39" s="101"/>
      <c r="R39" s="96"/>
      <c r="S39" s="96"/>
      <c r="T39" s="101"/>
      <c r="U39" s="96"/>
      <c r="V39" s="96"/>
      <c r="W39" s="101"/>
      <c r="X39" s="96"/>
      <c r="Y39" s="96"/>
      <c r="Z39" s="101"/>
      <c r="AA39" s="96"/>
      <c r="AB39" s="96"/>
      <c r="AC39" s="96"/>
      <c r="AD39" s="119">
        <f t="shared" si="0"/>
        <v>9897</v>
      </c>
      <c r="AE39" s="111">
        <f t="shared" si="0"/>
        <v>3079</v>
      </c>
      <c r="AF39" s="120">
        <f t="shared" si="0"/>
        <v>1035</v>
      </c>
      <c r="AG39" s="120">
        <v>0</v>
      </c>
      <c r="AH39" s="115">
        <f t="shared" si="1"/>
        <v>14011</v>
      </c>
      <c r="AI39" s="116"/>
      <c r="AJ39" s="117"/>
      <c r="AK39" s="116"/>
      <c r="AL39" s="117"/>
      <c r="AM39" s="116"/>
      <c r="AN39" s="117"/>
      <c r="AQ39" s="116"/>
    </row>
    <row r="40" spans="1:43" s="118" customFormat="1" ht="20.100000000000001" customHeight="1" x14ac:dyDescent="0.3">
      <c r="A40"/>
      <c r="B40" s="10" t="s">
        <v>34</v>
      </c>
      <c r="C40" s="109">
        <v>14817</v>
      </c>
      <c r="D40" s="109"/>
      <c r="E40" s="110">
        <v>501</v>
      </c>
      <c r="F40" s="111">
        <v>1</v>
      </c>
      <c r="G40" s="111"/>
      <c r="H40" s="101">
        <v>315</v>
      </c>
      <c r="I40" s="96">
        <v>3156</v>
      </c>
      <c r="J40" s="111"/>
      <c r="K40" s="101">
        <v>560</v>
      </c>
      <c r="L40" s="96"/>
      <c r="M40" s="96"/>
      <c r="N40" s="101"/>
      <c r="O40" s="96">
        <v>241</v>
      </c>
      <c r="P40" s="111">
        <v>13561</v>
      </c>
      <c r="Q40" s="101"/>
      <c r="R40" s="96"/>
      <c r="S40" s="96"/>
      <c r="T40" s="101"/>
      <c r="U40" s="96"/>
      <c r="V40" s="96"/>
      <c r="W40" s="101"/>
      <c r="X40" s="96"/>
      <c r="Y40" s="96"/>
      <c r="Z40" s="101"/>
      <c r="AA40" s="96"/>
      <c r="AB40" s="96"/>
      <c r="AC40" s="96"/>
      <c r="AD40" s="119">
        <f t="shared" si="0"/>
        <v>18215</v>
      </c>
      <c r="AE40" s="111">
        <f t="shared" si="0"/>
        <v>13561</v>
      </c>
      <c r="AF40" s="120">
        <f t="shared" si="0"/>
        <v>1376</v>
      </c>
      <c r="AG40" s="101">
        <v>536</v>
      </c>
      <c r="AH40" s="115">
        <f t="shared" si="1"/>
        <v>33688</v>
      </c>
      <c r="AI40" s="116"/>
      <c r="AJ40" s="117"/>
      <c r="AK40" s="116"/>
      <c r="AL40" s="117"/>
      <c r="AM40" s="116"/>
      <c r="AN40" s="117"/>
      <c r="AQ40" s="116"/>
    </row>
    <row r="41" spans="1:43" s="118" customFormat="1" ht="20.100000000000001" customHeight="1" x14ac:dyDescent="0.3">
      <c r="A41"/>
      <c r="B41" s="10" t="s">
        <v>35</v>
      </c>
      <c r="C41" s="109">
        <v>2</v>
      </c>
      <c r="D41" s="109"/>
      <c r="E41" s="110"/>
      <c r="F41" s="111"/>
      <c r="G41" s="96"/>
      <c r="H41" s="101"/>
      <c r="I41" s="96"/>
      <c r="J41" s="111"/>
      <c r="K41" s="101"/>
      <c r="L41" s="96"/>
      <c r="M41" s="96"/>
      <c r="N41" s="101"/>
      <c r="O41" s="96"/>
      <c r="P41" s="111"/>
      <c r="Q41" s="101"/>
      <c r="R41" s="96"/>
      <c r="S41" s="96"/>
      <c r="T41" s="101"/>
      <c r="U41" s="96"/>
      <c r="V41" s="96"/>
      <c r="W41" s="101"/>
      <c r="X41" s="96"/>
      <c r="Y41" s="96"/>
      <c r="Z41" s="101"/>
      <c r="AA41" s="96"/>
      <c r="AB41" s="96"/>
      <c r="AC41" s="96"/>
      <c r="AD41" s="119">
        <f t="shared" si="0"/>
        <v>2</v>
      </c>
      <c r="AE41" s="111">
        <f t="shared" si="0"/>
        <v>0</v>
      </c>
      <c r="AF41" s="120">
        <f t="shared" si="0"/>
        <v>0</v>
      </c>
      <c r="AG41" s="101">
        <v>5327</v>
      </c>
      <c r="AH41" s="115">
        <f t="shared" si="1"/>
        <v>5329</v>
      </c>
      <c r="AI41" s="116"/>
      <c r="AJ41" s="117"/>
      <c r="AK41" s="116"/>
      <c r="AL41" s="117"/>
      <c r="AM41" s="116"/>
      <c r="AN41" s="117"/>
      <c r="AQ41" s="116"/>
    </row>
    <row r="42" spans="1:43" s="118" customFormat="1" ht="20.100000000000001" customHeight="1" x14ac:dyDescent="0.3">
      <c r="A42"/>
      <c r="B42" s="10" t="s">
        <v>36</v>
      </c>
      <c r="C42" s="121"/>
      <c r="D42" s="121"/>
      <c r="E42" s="110"/>
      <c r="F42" s="96">
        <v>1</v>
      </c>
      <c r="G42" s="96"/>
      <c r="H42" s="101"/>
      <c r="I42" s="96">
        <v>1070</v>
      </c>
      <c r="J42" s="96"/>
      <c r="K42" s="101"/>
      <c r="L42" s="96"/>
      <c r="M42" s="96"/>
      <c r="N42" s="101"/>
      <c r="O42" s="96">
        <v>6</v>
      </c>
      <c r="P42" s="96"/>
      <c r="Q42" s="101">
        <v>1130</v>
      </c>
      <c r="R42" s="96">
        <v>398</v>
      </c>
      <c r="S42" s="96"/>
      <c r="T42" s="101"/>
      <c r="U42" s="96"/>
      <c r="V42" s="96"/>
      <c r="W42" s="101"/>
      <c r="X42" s="96"/>
      <c r="Y42" s="96"/>
      <c r="Z42" s="101"/>
      <c r="AA42" s="96"/>
      <c r="AB42" s="96"/>
      <c r="AC42" s="96"/>
      <c r="AD42" s="119">
        <f t="shared" si="0"/>
        <v>1475</v>
      </c>
      <c r="AE42" s="111">
        <f t="shared" si="0"/>
        <v>0</v>
      </c>
      <c r="AF42" s="120">
        <f t="shared" si="0"/>
        <v>1130</v>
      </c>
      <c r="AG42" s="101">
        <v>32</v>
      </c>
      <c r="AH42" s="115">
        <f t="shared" si="1"/>
        <v>2637</v>
      </c>
      <c r="AI42" s="116"/>
      <c r="AJ42" s="117"/>
      <c r="AK42" s="116"/>
      <c r="AL42" s="117"/>
      <c r="AM42" s="116"/>
      <c r="AN42" s="117"/>
      <c r="AQ42" s="116"/>
    </row>
    <row r="43" spans="1:43" s="118" customFormat="1" ht="20.100000000000001" customHeight="1" x14ac:dyDescent="0.3">
      <c r="A43"/>
      <c r="B43" s="10" t="s">
        <v>37</v>
      </c>
      <c r="C43" s="109"/>
      <c r="D43" s="109"/>
      <c r="E43" s="110"/>
      <c r="F43" s="96">
        <v>2</v>
      </c>
      <c r="G43" s="96"/>
      <c r="H43" s="101">
        <v>32363</v>
      </c>
      <c r="I43" s="96"/>
      <c r="J43" s="96"/>
      <c r="K43" s="101">
        <v>1980</v>
      </c>
      <c r="L43" s="96"/>
      <c r="M43" s="96"/>
      <c r="N43" s="101">
        <v>223</v>
      </c>
      <c r="O43" s="96"/>
      <c r="P43" s="111">
        <v>2</v>
      </c>
      <c r="Q43" s="101"/>
      <c r="R43" s="96"/>
      <c r="S43" s="96"/>
      <c r="T43" s="101">
        <v>226</v>
      </c>
      <c r="U43" s="96"/>
      <c r="V43" s="96"/>
      <c r="W43" s="101"/>
      <c r="X43" s="96"/>
      <c r="Y43" s="96"/>
      <c r="Z43" s="101"/>
      <c r="AA43" s="96"/>
      <c r="AB43" s="96"/>
      <c r="AC43" s="96"/>
      <c r="AD43" s="119">
        <f t="shared" si="0"/>
        <v>2</v>
      </c>
      <c r="AE43" s="111">
        <f t="shared" si="0"/>
        <v>2</v>
      </c>
      <c r="AF43" s="120">
        <f t="shared" si="0"/>
        <v>34792</v>
      </c>
      <c r="AG43" s="101">
        <v>0</v>
      </c>
      <c r="AH43" s="115">
        <f t="shared" si="1"/>
        <v>34796</v>
      </c>
      <c r="AI43" s="116"/>
      <c r="AJ43" s="117"/>
      <c r="AK43" s="116"/>
      <c r="AL43" s="117"/>
      <c r="AM43" s="116"/>
      <c r="AN43" s="117"/>
      <c r="AQ43" s="116"/>
    </row>
    <row r="44" spans="1:43" s="118" customFormat="1" ht="20.100000000000001" customHeight="1" x14ac:dyDescent="0.3">
      <c r="A44"/>
      <c r="B44" s="10" t="s">
        <v>38</v>
      </c>
      <c r="C44" s="121"/>
      <c r="D44" s="109"/>
      <c r="E44" s="110"/>
      <c r="F44" s="111"/>
      <c r="G44" s="111"/>
      <c r="H44" s="101"/>
      <c r="I44" s="111"/>
      <c r="J44" s="96"/>
      <c r="K44" s="101"/>
      <c r="L44" s="96"/>
      <c r="M44" s="96"/>
      <c r="N44" s="101"/>
      <c r="O44" s="96"/>
      <c r="P44" s="111"/>
      <c r="Q44" s="101"/>
      <c r="R44" s="96"/>
      <c r="S44" s="96"/>
      <c r="T44" s="101"/>
      <c r="U44" s="96"/>
      <c r="V44" s="96"/>
      <c r="W44" s="101"/>
      <c r="X44" s="96"/>
      <c r="Y44" s="96"/>
      <c r="Z44" s="101"/>
      <c r="AA44" s="96"/>
      <c r="AB44" s="96"/>
      <c r="AC44" s="96"/>
      <c r="AD44" s="119">
        <f t="shared" si="0"/>
        <v>0</v>
      </c>
      <c r="AE44" s="111">
        <f t="shared" si="0"/>
        <v>0</v>
      </c>
      <c r="AF44" s="120">
        <f t="shared" si="0"/>
        <v>0</v>
      </c>
      <c r="AG44" s="101">
        <v>16633</v>
      </c>
      <c r="AH44" s="115">
        <f t="shared" si="1"/>
        <v>16633</v>
      </c>
      <c r="AI44" s="116"/>
      <c r="AJ44" s="117"/>
      <c r="AK44" s="116"/>
      <c r="AL44" s="117"/>
      <c r="AM44" s="116"/>
      <c r="AN44" s="117"/>
      <c r="AQ44" s="116"/>
    </row>
    <row r="45" spans="1:43" s="118" customFormat="1" ht="20.100000000000001" customHeight="1" x14ac:dyDescent="0.3">
      <c r="A45"/>
      <c r="B45" s="10" t="s">
        <v>39</v>
      </c>
      <c r="C45" s="121">
        <v>18481</v>
      </c>
      <c r="D45" s="109"/>
      <c r="E45" s="110"/>
      <c r="F45" s="111">
        <v>212</v>
      </c>
      <c r="G45" s="111"/>
      <c r="H45" s="101"/>
      <c r="I45" s="96">
        <v>3</v>
      </c>
      <c r="J45" s="96">
        <v>569</v>
      </c>
      <c r="K45" s="101">
        <v>54338</v>
      </c>
      <c r="L45" s="96">
        <v>252</v>
      </c>
      <c r="M45" s="96"/>
      <c r="N45" s="120">
        <v>11190</v>
      </c>
      <c r="O45" s="96">
        <v>25</v>
      </c>
      <c r="P45" s="111">
        <v>304</v>
      </c>
      <c r="Q45" s="101">
        <v>7451</v>
      </c>
      <c r="R45" s="96">
        <v>324</v>
      </c>
      <c r="S45" s="111"/>
      <c r="T45" s="101">
        <v>8793</v>
      </c>
      <c r="U45" s="96">
        <v>24</v>
      </c>
      <c r="V45" s="96">
        <v>104</v>
      </c>
      <c r="W45" s="101">
        <v>33</v>
      </c>
      <c r="X45" s="96"/>
      <c r="Y45" s="96"/>
      <c r="Z45" s="101">
        <v>3</v>
      </c>
      <c r="AA45" s="96">
        <v>3</v>
      </c>
      <c r="AB45" s="96">
        <v>21</v>
      </c>
      <c r="AC45" s="96">
        <v>2</v>
      </c>
      <c r="AD45" s="119">
        <f t="shared" si="0"/>
        <v>19324</v>
      </c>
      <c r="AE45" s="111">
        <f t="shared" si="0"/>
        <v>998</v>
      </c>
      <c r="AF45" s="120">
        <f t="shared" si="0"/>
        <v>81810</v>
      </c>
      <c r="AG45" s="120">
        <v>344</v>
      </c>
      <c r="AH45" s="115">
        <f t="shared" si="1"/>
        <v>102476</v>
      </c>
      <c r="AI45" s="116"/>
      <c r="AJ45" s="117"/>
      <c r="AK45" s="116"/>
      <c r="AL45" s="117"/>
      <c r="AM45" s="116"/>
      <c r="AN45" s="117"/>
      <c r="AQ45" s="116"/>
    </row>
    <row r="46" spans="1:43" s="132" customFormat="1" ht="20.100000000000001" customHeight="1" x14ac:dyDescent="0.3">
      <c r="B46" s="10" t="s">
        <v>40</v>
      </c>
      <c r="C46" s="109">
        <v>62433</v>
      </c>
      <c r="D46" s="109"/>
      <c r="E46" s="110">
        <v>2857</v>
      </c>
      <c r="F46" s="111">
        <v>20</v>
      </c>
      <c r="G46" s="111">
        <v>1</v>
      </c>
      <c r="H46" s="120">
        <v>909</v>
      </c>
      <c r="I46" s="96">
        <v>16203</v>
      </c>
      <c r="J46" s="111">
        <v>1</v>
      </c>
      <c r="K46" s="120">
        <v>1869</v>
      </c>
      <c r="L46" s="96"/>
      <c r="M46" s="96"/>
      <c r="N46" s="101"/>
      <c r="O46" s="111">
        <v>1235</v>
      </c>
      <c r="P46" s="111">
        <v>33093</v>
      </c>
      <c r="Q46" s="101"/>
      <c r="R46" s="96"/>
      <c r="S46" s="96"/>
      <c r="T46" s="101"/>
      <c r="U46" s="96">
        <v>4</v>
      </c>
      <c r="V46" s="111">
        <v>322</v>
      </c>
      <c r="W46" s="101">
        <v>113</v>
      </c>
      <c r="X46" s="96">
        <v>0</v>
      </c>
      <c r="Y46" s="96"/>
      <c r="Z46" s="101"/>
      <c r="AA46" s="96"/>
      <c r="AB46" s="96"/>
      <c r="AC46" s="96"/>
      <c r="AD46" s="119">
        <f t="shared" si="0"/>
        <v>79895</v>
      </c>
      <c r="AE46" s="111">
        <f t="shared" si="0"/>
        <v>33417</v>
      </c>
      <c r="AF46" s="120">
        <f t="shared" si="0"/>
        <v>5748</v>
      </c>
      <c r="AG46" s="120">
        <v>3760</v>
      </c>
      <c r="AH46" s="115">
        <f t="shared" si="1"/>
        <v>122820</v>
      </c>
      <c r="AI46" s="135"/>
      <c r="AJ46" s="135"/>
      <c r="AK46" s="135"/>
      <c r="AL46" s="135"/>
      <c r="AM46" s="135"/>
      <c r="AN46" s="135"/>
      <c r="AQ46" s="135"/>
    </row>
    <row r="47" spans="1:43" s="118" customFormat="1" ht="20.100000000000001" customHeight="1" x14ac:dyDescent="0.3">
      <c r="B47" s="10" t="s">
        <v>41</v>
      </c>
      <c r="C47" s="109"/>
      <c r="D47" s="109"/>
      <c r="E47" s="110"/>
      <c r="F47" s="96"/>
      <c r="G47" s="96"/>
      <c r="H47" s="101"/>
      <c r="I47" s="96">
        <v>1676</v>
      </c>
      <c r="J47" s="111"/>
      <c r="K47" s="101">
        <v>2589</v>
      </c>
      <c r="L47" s="96"/>
      <c r="M47" s="96"/>
      <c r="N47" s="101"/>
      <c r="O47" s="96"/>
      <c r="P47" s="111">
        <v>1</v>
      </c>
      <c r="Q47" s="101">
        <v>11585</v>
      </c>
      <c r="R47" s="96"/>
      <c r="S47" s="111">
        <v>2</v>
      </c>
      <c r="T47" s="101"/>
      <c r="U47" s="96"/>
      <c r="V47" s="96"/>
      <c r="W47" s="101"/>
      <c r="X47" s="96"/>
      <c r="Y47" s="96"/>
      <c r="Z47" s="101"/>
      <c r="AA47" s="96"/>
      <c r="AB47" s="96"/>
      <c r="AC47" s="96"/>
      <c r="AD47" s="119">
        <f t="shared" si="0"/>
        <v>1676</v>
      </c>
      <c r="AE47" s="111">
        <f t="shared" si="0"/>
        <v>3</v>
      </c>
      <c r="AF47" s="120">
        <f t="shared" si="0"/>
        <v>14174</v>
      </c>
      <c r="AG47" s="101">
        <v>1067</v>
      </c>
      <c r="AH47" s="115">
        <f t="shared" si="1"/>
        <v>16920</v>
      </c>
    </row>
    <row r="48" spans="1:43" x14ac:dyDescent="0.3">
      <c r="B48" s="22" t="s">
        <v>42</v>
      </c>
      <c r="C48" s="123">
        <v>22</v>
      </c>
      <c r="D48" s="124"/>
      <c r="E48" s="125">
        <v>4</v>
      </c>
      <c r="F48" s="126">
        <v>517</v>
      </c>
      <c r="G48" s="127">
        <v>1</v>
      </c>
      <c r="H48" s="128">
        <v>189</v>
      </c>
      <c r="I48" s="126">
        <v>382</v>
      </c>
      <c r="J48" s="127">
        <v>75</v>
      </c>
      <c r="K48" s="128">
        <v>848</v>
      </c>
      <c r="L48" s="126">
        <v>84</v>
      </c>
      <c r="M48" s="127">
        <v>0</v>
      </c>
      <c r="N48" s="128">
        <v>0</v>
      </c>
      <c r="O48" s="126">
        <v>71</v>
      </c>
      <c r="P48" s="127">
        <v>51</v>
      </c>
      <c r="Q48" s="128">
        <v>0</v>
      </c>
      <c r="R48" s="126">
        <v>29</v>
      </c>
      <c r="S48" s="127">
        <v>60</v>
      </c>
      <c r="T48" s="128">
        <v>0</v>
      </c>
      <c r="U48" s="126">
        <v>41</v>
      </c>
      <c r="V48" s="127">
        <v>52</v>
      </c>
      <c r="W48" s="128">
        <v>187</v>
      </c>
      <c r="X48" s="126">
        <v>110</v>
      </c>
      <c r="Y48" s="127"/>
      <c r="Z48" s="128">
        <v>0</v>
      </c>
      <c r="AA48" s="127">
        <v>1001</v>
      </c>
      <c r="AB48" s="127">
        <v>0</v>
      </c>
      <c r="AC48" s="127">
        <v>76</v>
      </c>
      <c r="AD48" s="129">
        <f t="shared" si="0"/>
        <v>2257</v>
      </c>
      <c r="AE48" s="127">
        <f t="shared" si="0"/>
        <v>239</v>
      </c>
      <c r="AF48" s="128">
        <f t="shared" si="0"/>
        <v>1304</v>
      </c>
      <c r="AG48" s="130">
        <v>1201</v>
      </c>
      <c r="AH48" s="131">
        <f t="shared" si="1"/>
        <v>5001</v>
      </c>
    </row>
    <row r="49" spans="2:34" ht="19.5" thickBot="1" x14ac:dyDescent="0.35">
      <c r="B49" s="133" t="s">
        <v>43</v>
      </c>
      <c r="C49" s="134">
        <f t="shared" ref="C49:AG49" si="2">SUM(C11:C48)</f>
        <v>208831</v>
      </c>
      <c r="D49" s="134"/>
      <c r="E49" s="134">
        <f t="shared" si="2"/>
        <v>308571</v>
      </c>
      <c r="F49" s="134">
        <f t="shared" si="2"/>
        <v>135647</v>
      </c>
      <c r="G49" s="134">
        <f t="shared" si="2"/>
        <v>14079</v>
      </c>
      <c r="H49" s="218">
        <f t="shared" si="2"/>
        <v>100202</v>
      </c>
      <c r="I49" s="134">
        <f t="shared" si="2"/>
        <v>78586</v>
      </c>
      <c r="J49" s="134">
        <f t="shared" si="2"/>
        <v>124941</v>
      </c>
      <c r="K49" s="134">
        <f t="shared" si="2"/>
        <v>225081</v>
      </c>
      <c r="L49" s="134">
        <f t="shared" si="2"/>
        <v>446</v>
      </c>
      <c r="M49" s="134">
        <f t="shared" si="2"/>
        <v>2</v>
      </c>
      <c r="N49" s="134">
        <f t="shared" si="2"/>
        <v>11528</v>
      </c>
      <c r="O49" s="134">
        <f t="shared" si="2"/>
        <v>14707</v>
      </c>
      <c r="P49" s="134">
        <f t="shared" si="2"/>
        <v>124466</v>
      </c>
      <c r="Q49" s="134">
        <f t="shared" si="2"/>
        <v>91997</v>
      </c>
      <c r="R49" s="134">
        <f t="shared" si="2"/>
        <v>1685</v>
      </c>
      <c r="S49" s="134">
        <f t="shared" si="2"/>
        <v>8761</v>
      </c>
      <c r="T49" s="218">
        <f t="shared" si="2"/>
        <v>21565</v>
      </c>
      <c r="U49" s="134">
        <f t="shared" si="2"/>
        <v>4670</v>
      </c>
      <c r="V49" s="134">
        <f t="shared" si="2"/>
        <v>1299</v>
      </c>
      <c r="W49" s="218">
        <f t="shared" si="2"/>
        <v>18195</v>
      </c>
      <c r="X49" s="218">
        <f t="shared" si="2"/>
        <v>118</v>
      </c>
      <c r="Y49" s="218">
        <f t="shared" si="2"/>
        <v>0</v>
      </c>
      <c r="Z49" s="218">
        <f t="shared" si="2"/>
        <v>1101</v>
      </c>
      <c r="AA49" s="218">
        <f t="shared" si="2"/>
        <v>2802</v>
      </c>
      <c r="AB49" s="218">
        <f t="shared" si="2"/>
        <v>22</v>
      </c>
      <c r="AC49" s="218">
        <f t="shared" si="2"/>
        <v>896</v>
      </c>
      <c r="AD49" s="218">
        <f t="shared" si="2"/>
        <v>447492</v>
      </c>
      <c r="AE49" s="218">
        <f t="shared" si="2"/>
        <v>273570</v>
      </c>
      <c r="AF49" s="218">
        <f t="shared" si="2"/>
        <v>779136</v>
      </c>
      <c r="AG49" s="218">
        <f t="shared" si="2"/>
        <v>66312</v>
      </c>
      <c r="AH49" s="223">
        <f>SUM(AH11:AH48)</f>
        <v>1566510</v>
      </c>
    </row>
    <row r="50" spans="2:34" ht="19.5" thickBot="1" x14ac:dyDescent="0.35"/>
    <row r="51" spans="2:34" ht="19.5" thickBot="1" x14ac:dyDescent="0.35">
      <c r="B51" s="136" t="s">
        <v>218</v>
      </c>
      <c r="C51" s="137">
        <f t="shared" ref="C51:AG51" si="3">ROUND(C49*100/$AH$49,2)</f>
        <v>13.33</v>
      </c>
      <c r="D51" s="137">
        <f t="shared" si="3"/>
        <v>0</v>
      </c>
      <c r="E51" s="137">
        <f t="shared" si="3"/>
        <v>19.7</v>
      </c>
      <c r="F51" s="138">
        <f t="shared" si="3"/>
        <v>8.66</v>
      </c>
      <c r="G51" s="137">
        <f t="shared" si="3"/>
        <v>0.9</v>
      </c>
      <c r="H51" s="138">
        <f t="shared" si="3"/>
        <v>6.4</v>
      </c>
      <c r="I51" s="138">
        <f t="shared" si="3"/>
        <v>5.0199999999999996</v>
      </c>
      <c r="J51" s="138">
        <f t="shared" si="3"/>
        <v>7.98</v>
      </c>
      <c r="K51" s="138">
        <f t="shared" si="3"/>
        <v>14.37</v>
      </c>
      <c r="L51" s="138">
        <f t="shared" si="3"/>
        <v>0.03</v>
      </c>
      <c r="M51" s="138">
        <f t="shared" si="3"/>
        <v>0</v>
      </c>
      <c r="N51" s="138">
        <f t="shared" si="3"/>
        <v>0.74</v>
      </c>
      <c r="O51" s="138">
        <f t="shared" si="3"/>
        <v>0.94</v>
      </c>
      <c r="P51" s="138">
        <f t="shared" si="3"/>
        <v>7.95</v>
      </c>
      <c r="Q51" s="138">
        <f t="shared" si="3"/>
        <v>5.87</v>
      </c>
      <c r="R51" s="138">
        <f t="shared" si="3"/>
        <v>0.11</v>
      </c>
      <c r="S51" s="138">
        <f t="shared" si="3"/>
        <v>0.56000000000000005</v>
      </c>
      <c r="T51" s="137">
        <f t="shared" si="3"/>
        <v>1.38</v>
      </c>
      <c r="U51" s="138">
        <f t="shared" si="3"/>
        <v>0.3</v>
      </c>
      <c r="V51" s="138">
        <f t="shared" si="3"/>
        <v>0.08</v>
      </c>
      <c r="W51" s="137">
        <f t="shared" si="3"/>
        <v>1.1599999999999999</v>
      </c>
      <c r="X51" s="138">
        <f t="shared" si="3"/>
        <v>0.01</v>
      </c>
      <c r="Y51" s="137">
        <f t="shared" si="3"/>
        <v>0</v>
      </c>
      <c r="Z51" s="137">
        <f t="shared" si="3"/>
        <v>7.0000000000000007E-2</v>
      </c>
      <c r="AA51" s="138">
        <f t="shared" si="3"/>
        <v>0.18</v>
      </c>
      <c r="AB51" s="138">
        <f t="shared" si="3"/>
        <v>0</v>
      </c>
      <c r="AC51" s="139">
        <f t="shared" si="3"/>
        <v>0.06</v>
      </c>
      <c r="AD51" s="140">
        <f t="shared" si="3"/>
        <v>28.57</v>
      </c>
      <c r="AE51" s="140">
        <f t="shared" si="3"/>
        <v>17.46</v>
      </c>
      <c r="AF51" s="140">
        <f t="shared" si="3"/>
        <v>49.74</v>
      </c>
      <c r="AG51" s="140">
        <f t="shared" si="3"/>
        <v>4.2300000000000004</v>
      </c>
      <c r="AH51" s="139">
        <v>100</v>
      </c>
    </row>
    <row r="52" spans="2:34" x14ac:dyDescent="0.3">
      <c r="AH52" s="111"/>
    </row>
    <row r="53" spans="2:34" x14ac:dyDescent="0.3">
      <c r="AE53" s="111"/>
      <c r="AF53" s="111"/>
    </row>
    <row r="57" spans="2:34" ht="33.75" x14ac:dyDescent="0.5">
      <c r="B57" s="141"/>
      <c r="C57" s="141"/>
      <c r="F57" s="142"/>
    </row>
    <row r="58" spans="2:34" x14ac:dyDescent="0.3">
      <c r="F58" s="143"/>
    </row>
  </sheetData>
  <mergeCells count="18">
    <mergeCell ref="B2:AH2"/>
    <mergeCell ref="B3:AH3"/>
    <mergeCell ref="B4:AH4"/>
    <mergeCell ref="B5:AH5"/>
    <mergeCell ref="B6:AH6"/>
    <mergeCell ref="B8:B10"/>
    <mergeCell ref="C8:AC8"/>
    <mergeCell ref="AH8:AH10"/>
    <mergeCell ref="C9:E9"/>
    <mergeCell ref="F9:H9"/>
    <mergeCell ref="AA9:AC9"/>
    <mergeCell ref="AD9:AF9"/>
    <mergeCell ref="I9:K9"/>
    <mergeCell ref="L9:N9"/>
    <mergeCell ref="O9:Q9"/>
    <mergeCell ref="R9:T9"/>
    <mergeCell ref="U9:W9"/>
    <mergeCell ref="X9:Z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121"/>
  <sheetViews>
    <sheetView zoomScale="50" zoomScaleNormal="50" workbookViewId="0">
      <selection activeCell="B7" sqref="B7:AO7"/>
    </sheetView>
  </sheetViews>
  <sheetFormatPr defaultRowHeight="15" x14ac:dyDescent="0.25"/>
  <cols>
    <col min="1" max="1" width="9.5703125" style="147" customWidth="1"/>
    <col min="2" max="2" width="41.42578125" customWidth="1"/>
    <col min="3" max="11" width="11.5703125" customWidth="1"/>
    <col min="12" max="12" width="13.5703125" customWidth="1"/>
    <col min="13" max="37" width="11.5703125" customWidth="1"/>
    <col min="38" max="38" width="14.140625" customWidth="1"/>
    <col min="41" max="41" width="14.5703125" customWidth="1"/>
  </cols>
  <sheetData>
    <row r="1" spans="1:41" x14ac:dyDescent="0.25">
      <c r="A1" s="144"/>
      <c r="B1" s="145"/>
      <c r="C1" s="145"/>
      <c r="D1" s="146"/>
      <c r="E1" s="146"/>
    </row>
    <row r="2" spans="1:41" x14ac:dyDescent="0.25"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</row>
    <row r="3" spans="1:41" ht="23.25" customHeight="1" x14ac:dyDescent="0.3">
      <c r="B3" s="235" t="s">
        <v>70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</row>
    <row r="4" spans="1:41" ht="24" customHeight="1" x14ac:dyDescent="0.3">
      <c r="B4" s="236" t="s">
        <v>71</v>
      </c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</row>
    <row r="5" spans="1:41" ht="45" x14ac:dyDescent="0.6">
      <c r="B5" s="263" t="s">
        <v>2</v>
      </c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</row>
    <row r="6" spans="1:41" ht="20.25" x14ac:dyDescent="0.3">
      <c r="B6" s="264" t="s">
        <v>72</v>
      </c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</row>
    <row r="7" spans="1:41" ht="20.25" x14ac:dyDescent="0.3">
      <c r="B7" s="265" t="s">
        <v>210</v>
      </c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  <c r="U7" s="265"/>
      <c r="V7" s="265"/>
      <c r="W7" s="265"/>
      <c r="X7" s="265"/>
      <c r="Y7" s="265"/>
      <c r="Z7" s="265"/>
      <c r="AA7" s="265"/>
      <c r="AB7" s="265"/>
      <c r="AC7" s="265"/>
      <c r="AD7" s="265"/>
      <c r="AE7" s="265"/>
      <c r="AF7" s="265"/>
      <c r="AG7" s="265"/>
      <c r="AH7" s="265"/>
      <c r="AI7" s="265"/>
      <c r="AJ7" s="265"/>
      <c r="AK7" s="265"/>
      <c r="AL7" s="265"/>
      <c r="AM7" s="265"/>
      <c r="AN7" s="265"/>
      <c r="AO7" s="265"/>
    </row>
    <row r="8" spans="1:41" ht="2.25" customHeight="1" thickBot="1" x14ac:dyDescent="0.3">
      <c r="A8" s="149"/>
      <c r="B8" s="150"/>
    </row>
    <row r="9" spans="1:41" ht="190.5" customHeight="1" thickBot="1" x14ac:dyDescent="0.3">
      <c r="B9" s="151"/>
      <c r="C9" s="152" t="s">
        <v>8</v>
      </c>
      <c r="D9" s="152" t="s">
        <v>9</v>
      </c>
      <c r="E9" s="152" t="s">
        <v>10</v>
      </c>
      <c r="F9" s="152" t="s">
        <v>11</v>
      </c>
      <c r="G9" s="152" t="s">
        <v>12</v>
      </c>
      <c r="H9" s="152" t="s">
        <v>13</v>
      </c>
      <c r="I9" s="152" t="s">
        <v>14</v>
      </c>
      <c r="J9" s="152" t="s">
        <v>15</v>
      </c>
      <c r="K9" s="152" t="s">
        <v>16</v>
      </c>
      <c r="L9" s="152" t="s">
        <v>17</v>
      </c>
      <c r="M9" s="152" t="s">
        <v>18</v>
      </c>
      <c r="N9" s="152" t="s">
        <v>19</v>
      </c>
      <c r="O9" s="152" t="s">
        <v>20</v>
      </c>
      <c r="P9" s="152" t="s">
        <v>21</v>
      </c>
      <c r="Q9" s="152" t="s">
        <v>22</v>
      </c>
      <c r="R9" s="152" t="s">
        <v>23</v>
      </c>
      <c r="S9" s="152" t="s">
        <v>219</v>
      </c>
      <c r="T9" s="152" t="s">
        <v>212</v>
      </c>
      <c r="U9" s="152" t="s">
        <v>24</v>
      </c>
      <c r="V9" s="152" t="s">
        <v>25</v>
      </c>
      <c r="W9" s="152" t="s">
        <v>213</v>
      </c>
      <c r="X9" s="152" t="s">
        <v>26</v>
      </c>
      <c r="Y9" s="152" t="s">
        <v>27</v>
      </c>
      <c r="Z9" s="152" t="s">
        <v>28</v>
      </c>
      <c r="AA9" s="152" t="s">
        <v>29</v>
      </c>
      <c r="AB9" s="152" t="s">
        <v>30</v>
      </c>
      <c r="AC9" s="152" t="s">
        <v>31</v>
      </c>
      <c r="AD9" s="152" t="s">
        <v>32</v>
      </c>
      <c r="AE9" s="152" t="s">
        <v>33</v>
      </c>
      <c r="AF9" s="152" t="s">
        <v>34</v>
      </c>
      <c r="AG9" s="152" t="s">
        <v>35</v>
      </c>
      <c r="AH9" s="152" t="s">
        <v>36</v>
      </c>
      <c r="AI9" s="152" t="s">
        <v>37</v>
      </c>
      <c r="AJ9" s="152" t="s">
        <v>38</v>
      </c>
      <c r="AK9" s="152" t="s">
        <v>39</v>
      </c>
      <c r="AL9" s="152" t="s">
        <v>40</v>
      </c>
      <c r="AM9" s="152" t="s">
        <v>41</v>
      </c>
      <c r="AN9" s="152" t="s">
        <v>42</v>
      </c>
      <c r="AO9" s="153" t="s">
        <v>73</v>
      </c>
    </row>
    <row r="10" spans="1:41" ht="20.100000000000001" customHeight="1" x14ac:dyDescent="0.25">
      <c r="A10"/>
      <c r="B10" s="154" t="s">
        <v>74</v>
      </c>
      <c r="C10" s="155">
        <v>33</v>
      </c>
      <c r="D10" s="155">
        <v>196</v>
      </c>
      <c r="E10" s="155">
        <v>52</v>
      </c>
      <c r="F10" s="155">
        <v>224</v>
      </c>
      <c r="G10" s="155">
        <v>88</v>
      </c>
      <c r="H10" s="155">
        <v>60</v>
      </c>
      <c r="I10" s="155">
        <v>321</v>
      </c>
      <c r="J10" s="155">
        <v>86</v>
      </c>
      <c r="K10" s="155">
        <v>658</v>
      </c>
      <c r="L10" s="156">
        <v>116</v>
      </c>
      <c r="M10" s="155">
        <v>1</v>
      </c>
      <c r="N10" s="155">
        <v>100</v>
      </c>
      <c r="O10" s="155">
        <v>2</v>
      </c>
      <c r="P10" s="155">
        <v>68</v>
      </c>
      <c r="Q10" s="155">
        <v>161</v>
      </c>
      <c r="R10" s="155">
        <v>6</v>
      </c>
      <c r="S10" s="155"/>
      <c r="T10" s="155">
        <v>6</v>
      </c>
      <c r="U10" s="155">
        <v>8</v>
      </c>
      <c r="V10" s="155">
        <v>192</v>
      </c>
      <c r="W10" s="155">
        <v>23</v>
      </c>
      <c r="X10" s="155">
        <v>9</v>
      </c>
      <c r="Y10" s="155"/>
      <c r="Z10" s="155">
        <v>86</v>
      </c>
      <c r="AA10" s="155">
        <v>189</v>
      </c>
      <c r="AB10" s="155">
        <v>193</v>
      </c>
      <c r="AC10" s="155">
        <v>17</v>
      </c>
      <c r="AD10" s="155">
        <v>199</v>
      </c>
      <c r="AE10" s="155">
        <v>46</v>
      </c>
      <c r="AF10" s="155">
        <v>3</v>
      </c>
      <c r="AG10" s="155">
        <v>14</v>
      </c>
      <c r="AH10" s="155">
        <v>2</v>
      </c>
      <c r="AI10" s="155">
        <v>85</v>
      </c>
      <c r="AJ10" s="155">
        <v>11</v>
      </c>
      <c r="AK10" s="155">
        <v>149</v>
      </c>
      <c r="AL10" s="155">
        <v>260</v>
      </c>
      <c r="AM10" s="155">
        <v>8</v>
      </c>
      <c r="AN10" s="157">
        <v>5</v>
      </c>
      <c r="AO10" s="158">
        <f t="shared" ref="AO10:AO73" si="0">SUM(C10:AN10)</f>
        <v>3677</v>
      </c>
    </row>
    <row r="11" spans="1:41" ht="20.100000000000001" customHeight="1" x14ac:dyDescent="0.25">
      <c r="A11"/>
      <c r="B11" s="154" t="s">
        <v>75</v>
      </c>
      <c r="C11" s="155">
        <v>126</v>
      </c>
      <c r="D11" s="155">
        <v>339</v>
      </c>
      <c r="E11" s="155">
        <v>382</v>
      </c>
      <c r="F11" s="155">
        <v>647</v>
      </c>
      <c r="G11" s="155">
        <v>347</v>
      </c>
      <c r="H11" s="155">
        <v>46</v>
      </c>
      <c r="I11" s="155">
        <v>793</v>
      </c>
      <c r="J11" s="155">
        <v>217</v>
      </c>
      <c r="K11" s="155">
        <v>1285</v>
      </c>
      <c r="L11" s="156">
        <v>492</v>
      </c>
      <c r="M11" s="156">
        <v>50</v>
      </c>
      <c r="N11" s="155">
        <v>436</v>
      </c>
      <c r="O11" s="155">
        <v>12</v>
      </c>
      <c r="P11" s="155">
        <v>233</v>
      </c>
      <c r="Q11" s="155">
        <v>297</v>
      </c>
      <c r="R11" s="155">
        <v>79</v>
      </c>
      <c r="S11" s="155"/>
      <c r="T11" s="155">
        <v>7</v>
      </c>
      <c r="U11" s="155">
        <v>130</v>
      </c>
      <c r="V11" s="155">
        <v>366</v>
      </c>
      <c r="W11" s="155">
        <v>125</v>
      </c>
      <c r="X11" s="155">
        <v>168</v>
      </c>
      <c r="Y11" s="155">
        <v>2</v>
      </c>
      <c r="Z11" s="155">
        <v>334</v>
      </c>
      <c r="AA11" s="155">
        <v>219</v>
      </c>
      <c r="AB11" s="155">
        <v>438</v>
      </c>
      <c r="AC11" s="155">
        <v>54</v>
      </c>
      <c r="AD11" s="155">
        <v>466</v>
      </c>
      <c r="AE11" s="155">
        <v>22</v>
      </c>
      <c r="AF11" s="155">
        <v>133</v>
      </c>
      <c r="AG11" s="155">
        <v>9</v>
      </c>
      <c r="AH11" s="155">
        <v>34</v>
      </c>
      <c r="AI11" s="155">
        <v>500</v>
      </c>
      <c r="AJ11" s="155">
        <v>81</v>
      </c>
      <c r="AK11" s="155">
        <v>453</v>
      </c>
      <c r="AL11" s="156">
        <v>615</v>
      </c>
      <c r="AM11" s="155">
        <v>107</v>
      </c>
      <c r="AN11" s="157">
        <v>20</v>
      </c>
      <c r="AO11" s="158">
        <f t="shared" si="0"/>
        <v>10064</v>
      </c>
    </row>
    <row r="12" spans="1:41" ht="20.100000000000001" customHeight="1" x14ac:dyDescent="0.25">
      <c r="A12"/>
      <c r="B12" s="154" t="s">
        <v>76</v>
      </c>
      <c r="C12" s="155">
        <v>122</v>
      </c>
      <c r="D12" s="155">
        <v>403</v>
      </c>
      <c r="E12" s="155">
        <v>307</v>
      </c>
      <c r="F12" s="155">
        <v>401</v>
      </c>
      <c r="G12" s="155">
        <v>366</v>
      </c>
      <c r="H12" s="155">
        <v>112</v>
      </c>
      <c r="I12" s="155">
        <v>730</v>
      </c>
      <c r="J12" s="155">
        <v>253</v>
      </c>
      <c r="K12" s="155">
        <v>871</v>
      </c>
      <c r="L12" s="156">
        <v>381</v>
      </c>
      <c r="M12" s="155">
        <v>90</v>
      </c>
      <c r="N12" s="155">
        <v>436</v>
      </c>
      <c r="O12" s="155">
        <v>8</v>
      </c>
      <c r="P12" s="155">
        <v>407</v>
      </c>
      <c r="Q12" s="155">
        <v>208</v>
      </c>
      <c r="R12" s="155">
        <v>43</v>
      </c>
      <c r="S12" s="155"/>
      <c r="T12" s="155">
        <v>11</v>
      </c>
      <c r="U12" s="155">
        <v>81</v>
      </c>
      <c r="V12" s="155">
        <v>379</v>
      </c>
      <c r="W12" s="155">
        <v>129</v>
      </c>
      <c r="X12" s="155">
        <v>91</v>
      </c>
      <c r="Y12" s="155">
        <v>7</v>
      </c>
      <c r="Z12" s="155">
        <v>199</v>
      </c>
      <c r="AA12" s="155">
        <v>297</v>
      </c>
      <c r="AB12" s="156">
        <v>288</v>
      </c>
      <c r="AC12" s="155">
        <v>68</v>
      </c>
      <c r="AD12" s="155">
        <v>413</v>
      </c>
      <c r="AE12" s="155">
        <v>113</v>
      </c>
      <c r="AF12" s="155">
        <v>191</v>
      </c>
      <c r="AG12" s="155">
        <v>26</v>
      </c>
      <c r="AH12" s="155">
        <v>16</v>
      </c>
      <c r="AI12" s="155">
        <v>348</v>
      </c>
      <c r="AJ12" s="155">
        <v>72</v>
      </c>
      <c r="AK12" s="155">
        <v>487</v>
      </c>
      <c r="AL12" s="156">
        <v>965</v>
      </c>
      <c r="AM12" s="155">
        <v>120</v>
      </c>
      <c r="AN12" s="157">
        <v>24</v>
      </c>
      <c r="AO12" s="158">
        <f t="shared" si="0"/>
        <v>9463</v>
      </c>
    </row>
    <row r="13" spans="1:41" ht="20.100000000000001" customHeight="1" x14ac:dyDescent="0.25">
      <c r="A13"/>
      <c r="B13" s="154" t="s">
        <v>77</v>
      </c>
      <c r="C13" s="156">
        <v>2870</v>
      </c>
      <c r="D13" s="156">
        <v>228</v>
      </c>
      <c r="E13" s="155">
        <v>158</v>
      </c>
      <c r="F13" s="155">
        <v>4269</v>
      </c>
      <c r="G13" s="155">
        <v>2830</v>
      </c>
      <c r="H13" s="155">
        <v>52</v>
      </c>
      <c r="I13" s="155">
        <v>149</v>
      </c>
      <c r="J13" s="155">
        <v>40</v>
      </c>
      <c r="K13" s="155">
        <v>7972</v>
      </c>
      <c r="L13" s="156">
        <v>3054</v>
      </c>
      <c r="M13" s="156">
        <v>21</v>
      </c>
      <c r="N13" s="155">
        <v>235</v>
      </c>
      <c r="O13" s="155">
        <v>1</v>
      </c>
      <c r="P13" s="155">
        <v>551</v>
      </c>
      <c r="Q13" s="156">
        <v>4074</v>
      </c>
      <c r="R13" s="156">
        <v>42</v>
      </c>
      <c r="S13" s="156">
        <v>200</v>
      </c>
      <c r="T13" s="156">
        <v>113</v>
      </c>
      <c r="U13" s="155">
        <v>244</v>
      </c>
      <c r="V13" s="155">
        <v>106</v>
      </c>
      <c r="W13" s="155">
        <v>2468</v>
      </c>
      <c r="X13" s="155">
        <v>49</v>
      </c>
      <c r="Y13" s="155">
        <v>3</v>
      </c>
      <c r="Z13" s="155">
        <v>363</v>
      </c>
      <c r="AA13" s="155">
        <v>3611</v>
      </c>
      <c r="AB13" s="156">
        <v>4137</v>
      </c>
      <c r="AC13" s="156">
        <v>16</v>
      </c>
      <c r="AD13" s="155">
        <v>262</v>
      </c>
      <c r="AE13" s="156">
        <v>70</v>
      </c>
      <c r="AF13" s="155">
        <v>702</v>
      </c>
      <c r="AG13" s="155">
        <v>3</v>
      </c>
      <c r="AH13" s="155">
        <v>20</v>
      </c>
      <c r="AI13" s="155">
        <v>424</v>
      </c>
      <c r="AJ13" s="155">
        <v>57</v>
      </c>
      <c r="AK13" s="155">
        <v>238</v>
      </c>
      <c r="AL13" s="156">
        <v>690</v>
      </c>
      <c r="AM13" s="155">
        <v>36</v>
      </c>
      <c r="AN13" s="157">
        <v>1</v>
      </c>
      <c r="AO13" s="158">
        <f t="shared" si="0"/>
        <v>40359</v>
      </c>
    </row>
    <row r="14" spans="1:41" ht="20.100000000000001" customHeight="1" x14ac:dyDescent="0.25">
      <c r="A14"/>
      <c r="B14" s="154" t="s">
        <v>78</v>
      </c>
      <c r="C14" s="155">
        <v>92</v>
      </c>
      <c r="D14" s="155">
        <v>284</v>
      </c>
      <c r="E14" s="155">
        <v>251</v>
      </c>
      <c r="F14" s="155">
        <v>363</v>
      </c>
      <c r="G14" s="155">
        <v>291</v>
      </c>
      <c r="H14" s="155">
        <v>34</v>
      </c>
      <c r="I14" s="155">
        <v>873</v>
      </c>
      <c r="J14" s="155">
        <v>178</v>
      </c>
      <c r="K14" s="155">
        <v>724</v>
      </c>
      <c r="L14" s="156">
        <v>303</v>
      </c>
      <c r="M14" s="155">
        <v>25</v>
      </c>
      <c r="N14" s="155">
        <v>262</v>
      </c>
      <c r="O14" s="155">
        <v>3</v>
      </c>
      <c r="P14" s="155">
        <v>285</v>
      </c>
      <c r="Q14" s="155">
        <v>135</v>
      </c>
      <c r="R14" s="155">
        <v>54</v>
      </c>
      <c r="S14" s="155"/>
      <c r="T14" s="155">
        <v>13</v>
      </c>
      <c r="U14" s="155">
        <v>94</v>
      </c>
      <c r="V14" s="155">
        <v>330</v>
      </c>
      <c r="W14" s="155">
        <v>117</v>
      </c>
      <c r="X14" s="155">
        <v>86</v>
      </c>
      <c r="Y14" s="155">
        <v>1</v>
      </c>
      <c r="Z14" s="155">
        <v>152</v>
      </c>
      <c r="AA14" s="155">
        <v>229</v>
      </c>
      <c r="AB14" s="155">
        <v>280</v>
      </c>
      <c r="AC14" s="155">
        <v>44</v>
      </c>
      <c r="AD14" s="155">
        <v>552</v>
      </c>
      <c r="AE14" s="155">
        <v>22</v>
      </c>
      <c r="AF14" s="155">
        <v>97</v>
      </c>
      <c r="AG14" s="155">
        <v>7</v>
      </c>
      <c r="AH14" s="155">
        <v>15</v>
      </c>
      <c r="AI14" s="155">
        <v>197</v>
      </c>
      <c r="AJ14" s="155">
        <v>82</v>
      </c>
      <c r="AK14" s="155">
        <v>412</v>
      </c>
      <c r="AL14" s="155">
        <v>746</v>
      </c>
      <c r="AM14" s="155">
        <v>64</v>
      </c>
      <c r="AN14" s="157">
        <v>33</v>
      </c>
      <c r="AO14" s="158">
        <f t="shared" si="0"/>
        <v>7730</v>
      </c>
    </row>
    <row r="15" spans="1:41" ht="20.100000000000001" customHeight="1" x14ac:dyDescent="0.25">
      <c r="A15"/>
      <c r="B15" s="154" t="s">
        <v>79</v>
      </c>
      <c r="C15" s="155">
        <v>60</v>
      </c>
      <c r="D15" s="155">
        <v>91</v>
      </c>
      <c r="E15" s="155">
        <v>140</v>
      </c>
      <c r="F15" s="155">
        <v>221</v>
      </c>
      <c r="G15" s="155">
        <v>187</v>
      </c>
      <c r="H15" s="155">
        <v>13</v>
      </c>
      <c r="I15" s="155">
        <v>322</v>
      </c>
      <c r="J15" s="155">
        <v>144</v>
      </c>
      <c r="K15" s="155">
        <v>518</v>
      </c>
      <c r="L15" s="156">
        <v>69</v>
      </c>
      <c r="M15" s="155">
        <v>23</v>
      </c>
      <c r="N15" s="155">
        <v>176</v>
      </c>
      <c r="O15" s="155">
        <v>6</v>
      </c>
      <c r="P15" s="155">
        <v>137</v>
      </c>
      <c r="Q15" s="155">
        <v>100</v>
      </c>
      <c r="R15" s="155">
        <v>39</v>
      </c>
      <c r="S15" s="155"/>
      <c r="T15" s="155">
        <v>6</v>
      </c>
      <c r="U15" s="155">
        <v>23</v>
      </c>
      <c r="V15" s="155">
        <v>146</v>
      </c>
      <c r="W15" s="155">
        <v>87</v>
      </c>
      <c r="X15" s="155">
        <v>45</v>
      </c>
      <c r="Y15" s="155">
        <v>3</v>
      </c>
      <c r="Z15" s="155">
        <v>98</v>
      </c>
      <c r="AA15" s="155">
        <v>69</v>
      </c>
      <c r="AB15" s="155">
        <v>87</v>
      </c>
      <c r="AC15" s="155">
        <v>20</v>
      </c>
      <c r="AD15" s="155">
        <v>298</v>
      </c>
      <c r="AE15" s="155">
        <v>14</v>
      </c>
      <c r="AF15" s="155">
        <v>26</v>
      </c>
      <c r="AG15" s="155">
        <v>10</v>
      </c>
      <c r="AH15" s="155">
        <v>6</v>
      </c>
      <c r="AI15" s="155">
        <v>101</v>
      </c>
      <c r="AJ15" s="155">
        <v>27</v>
      </c>
      <c r="AK15" s="155">
        <v>213</v>
      </c>
      <c r="AL15" s="155">
        <v>272</v>
      </c>
      <c r="AM15" s="155">
        <v>16</v>
      </c>
      <c r="AN15" s="157">
        <v>8</v>
      </c>
      <c r="AO15" s="158">
        <f t="shared" si="0"/>
        <v>3821</v>
      </c>
    </row>
    <row r="16" spans="1:41" ht="20.100000000000001" customHeight="1" x14ac:dyDescent="0.25">
      <c r="A16"/>
      <c r="B16" s="154" t="s">
        <v>80</v>
      </c>
      <c r="C16" s="155">
        <v>45</v>
      </c>
      <c r="D16" s="155">
        <v>166</v>
      </c>
      <c r="E16" s="155">
        <v>184</v>
      </c>
      <c r="F16" s="155">
        <v>193</v>
      </c>
      <c r="G16" s="155">
        <v>72</v>
      </c>
      <c r="H16" s="155">
        <v>39</v>
      </c>
      <c r="I16" s="155">
        <v>432</v>
      </c>
      <c r="J16" s="155">
        <v>131</v>
      </c>
      <c r="K16" s="155">
        <v>323</v>
      </c>
      <c r="L16" s="156">
        <v>246</v>
      </c>
      <c r="M16" s="155">
        <v>27</v>
      </c>
      <c r="N16" s="155">
        <v>189</v>
      </c>
      <c r="O16" s="155">
        <v>4</v>
      </c>
      <c r="P16" s="155">
        <v>84</v>
      </c>
      <c r="Q16" s="155">
        <v>92</v>
      </c>
      <c r="R16" s="155">
        <v>19</v>
      </c>
      <c r="S16" s="155"/>
      <c r="T16" s="155">
        <v>8</v>
      </c>
      <c r="U16" s="155">
        <v>57</v>
      </c>
      <c r="V16" s="155">
        <v>121</v>
      </c>
      <c r="W16" s="155">
        <v>46</v>
      </c>
      <c r="X16" s="155">
        <v>54</v>
      </c>
      <c r="Y16" s="155">
        <v>1</v>
      </c>
      <c r="Z16" s="155">
        <v>114</v>
      </c>
      <c r="AA16" s="155">
        <v>118</v>
      </c>
      <c r="AB16" s="155">
        <v>115</v>
      </c>
      <c r="AC16" s="155">
        <v>10</v>
      </c>
      <c r="AD16" s="155">
        <v>364</v>
      </c>
      <c r="AE16" s="155">
        <v>13</v>
      </c>
      <c r="AF16" s="155">
        <v>28</v>
      </c>
      <c r="AG16" s="155">
        <v>3</v>
      </c>
      <c r="AH16" s="155">
        <v>11</v>
      </c>
      <c r="AI16" s="155">
        <v>167</v>
      </c>
      <c r="AJ16" s="155">
        <v>41</v>
      </c>
      <c r="AK16" s="155">
        <v>216</v>
      </c>
      <c r="AL16" s="155">
        <v>333</v>
      </c>
      <c r="AM16" s="155">
        <v>20</v>
      </c>
      <c r="AN16" s="157">
        <v>3</v>
      </c>
      <c r="AO16" s="158">
        <f t="shared" si="0"/>
        <v>4089</v>
      </c>
    </row>
    <row r="17" spans="1:41" ht="20.100000000000001" customHeight="1" x14ac:dyDescent="0.25">
      <c r="A17"/>
      <c r="B17" s="154" t="s">
        <v>81</v>
      </c>
      <c r="C17" s="155">
        <v>78</v>
      </c>
      <c r="D17" s="155">
        <v>181</v>
      </c>
      <c r="E17" s="155">
        <v>62</v>
      </c>
      <c r="F17" s="155">
        <v>272</v>
      </c>
      <c r="G17" s="155">
        <v>206</v>
      </c>
      <c r="H17" s="155">
        <v>8</v>
      </c>
      <c r="I17" s="155">
        <v>453</v>
      </c>
      <c r="J17" s="155">
        <v>179</v>
      </c>
      <c r="K17" s="155">
        <v>686</v>
      </c>
      <c r="L17" s="156">
        <v>189</v>
      </c>
      <c r="M17" s="155">
        <v>4</v>
      </c>
      <c r="N17" s="155">
        <v>248</v>
      </c>
      <c r="O17" s="155">
        <v>4</v>
      </c>
      <c r="P17" s="155">
        <v>346</v>
      </c>
      <c r="Q17" s="155">
        <v>104</v>
      </c>
      <c r="R17" s="155">
        <v>14</v>
      </c>
      <c r="S17" s="155"/>
      <c r="T17" s="155">
        <v>6</v>
      </c>
      <c r="U17" s="155">
        <v>21</v>
      </c>
      <c r="V17" s="155">
        <v>154</v>
      </c>
      <c r="W17" s="155">
        <v>136</v>
      </c>
      <c r="X17" s="155">
        <v>15</v>
      </c>
      <c r="Y17" s="155"/>
      <c r="Z17" s="155">
        <v>92</v>
      </c>
      <c r="AA17" s="155">
        <v>60</v>
      </c>
      <c r="AB17" s="155">
        <v>112</v>
      </c>
      <c r="AC17" s="155">
        <v>14</v>
      </c>
      <c r="AD17" s="155">
        <v>211</v>
      </c>
      <c r="AE17" s="155">
        <v>8</v>
      </c>
      <c r="AF17" s="155">
        <v>47</v>
      </c>
      <c r="AG17" s="155">
        <v>1</v>
      </c>
      <c r="AH17" s="155">
        <v>1</v>
      </c>
      <c r="AI17" s="155">
        <v>98</v>
      </c>
      <c r="AJ17" s="155">
        <v>61</v>
      </c>
      <c r="AK17" s="155">
        <v>207</v>
      </c>
      <c r="AL17" s="155">
        <v>253</v>
      </c>
      <c r="AM17" s="155">
        <v>7</v>
      </c>
      <c r="AN17" s="157">
        <v>6</v>
      </c>
      <c r="AO17" s="158">
        <f t="shared" si="0"/>
        <v>4544</v>
      </c>
    </row>
    <row r="18" spans="1:41" ht="20.100000000000001" customHeight="1" x14ac:dyDescent="0.25">
      <c r="A18"/>
      <c r="B18" s="154" t="s">
        <v>82</v>
      </c>
      <c r="C18" s="155">
        <v>131</v>
      </c>
      <c r="D18" s="155">
        <v>312</v>
      </c>
      <c r="E18" s="155">
        <v>356</v>
      </c>
      <c r="F18" s="155">
        <v>858</v>
      </c>
      <c r="G18" s="155">
        <v>636</v>
      </c>
      <c r="H18" s="155">
        <v>121</v>
      </c>
      <c r="I18" s="155">
        <v>1223</v>
      </c>
      <c r="J18" s="155">
        <v>618</v>
      </c>
      <c r="K18" s="155">
        <v>2648</v>
      </c>
      <c r="L18" s="156">
        <v>1182</v>
      </c>
      <c r="M18" s="156">
        <v>126</v>
      </c>
      <c r="N18" s="155">
        <v>599</v>
      </c>
      <c r="O18" s="155">
        <v>12</v>
      </c>
      <c r="P18" s="155">
        <v>296</v>
      </c>
      <c r="Q18" s="156">
        <v>729</v>
      </c>
      <c r="R18" s="156">
        <v>69</v>
      </c>
      <c r="S18" s="156"/>
      <c r="T18" s="156">
        <v>34</v>
      </c>
      <c r="U18" s="155">
        <v>161</v>
      </c>
      <c r="V18" s="155">
        <v>739</v>
      </c>
      <c r="W18" s="155">
        <v>486</v>
      </c>
      <c r="X18" s="155">
        <v>109</v>
      </c>
      <c r="Y18" s="155">
        <v>26</v>
      </c>
      <c r="Z18" s="155">
        <v>279</v>
      </c>
      <c r="AA18" s="155">
        <v>579</v>
      </c>
      <c r="AB18" s="156">
        <v>733</v>
      </c>
      <c r="AC18" s="156">
        <v>112</v>
      </c>
      <c r="AD18" s="155">
        <v>960</v>
      </c>
      <c r="AE18" s="155">
        <v>83</v>
      </c>
      <c r="AF18" s="155">
        <v>159</v>
      </c>
      <c r="AG18" s="155">
        <v>20</v>
      </c>
      <c r="AH18" s="155">
        <v>15</v>
      </c>
      <c r="AI18" s="155">
        <v>409</v>
      </c>
      <c r="AJ18" s="155">
        <v>107</v>
      </c>
      <c r="AK18" s="155">
        <v>652</v>
      </c>
      <c r="AL18" s="155">
        <v>893</v>
      </c>
      <c r="AM18" s="155">
        <v>92</v>
      </c>
      <c r="AN18" s="157">
        <v>92</v>
      </c>
      <c r="AO18" s="158">
        <f t="shared" si="0"/>
        <v>16656</v>
      </c>
    </row>
    <row r="19" spans="1:41" ht="20.100000000000001" customHeight="1" x14ac:dyDescent="0.25">
      <c r="A19"/>
      <c r="B19" s="154" t="s">
        <v>83</v>
      </c>
      <c r="C19" s="155">
        <v>37</v>
      </c>
      <c r="D19" s="155">
        <v>38</v>
      </c>
      <c r="E19" s="155">
        <v>44</v>
      </c>
      <c r="F19" s="155">
        <v>83</v>
      </c>
      <c r="G19" s="155">
        <v>46</v>
      </c>
      <c r="H19" s="155">
        <v>21</v>
      </c>
      <c r="I19" s="155">
        <v>182</v>
      </c>
      <c r="J19" s="155">
        <v>195</v>
      </c>
      <c r="K19" s="155">
        <v>186</v>
      </c>
      <c r="L19" s="155">
        <v>124</v>
      </c>
      <c r="M19" s="155">
        <v>13</v>
      </c>
      <c r="N19" s="155">
        <v>101</v>
      </c>
      <c r="O19" s="155">
        <v>2</v>
      </c>
      <c r="P19" s="155">
        <v>90</v>
      </c>
      <c r="Q19" s="155">
        <v>60</v>
      </c>
      <c r="R19" s="155">
        <v>20</v>
      </c>
      <c r="S19" s="155"/>
      <c r="T19" s="155">
        <v>2</v>
      </c>
      <c r="U19" s="155">
        <v>22</v>
      </c>
      <c r="V19" s="155">
        <v>122</v>
      </c>
      <c r="W19" s="155">
        <v>84</v>
      </c>
      <c r="X19" s="155">
        <v>24</v>
      </c>
      <c r="Y19" s="155"/>
      <c r="Z19" s="155">
        <v>73</v>
      </c>
      <c r="AA19" s="155">
        <v>55</v>
      </c>
      <c r="AB19" s="155">
        <v>51</v>
      </c>
      <c r="AC19" s="155">
        <v>18</v>
      </c>
      <c r="AD19" s="155">
        <v>127</v>
      </c>
      <c r="AE19" s="155">
        <v>16</v>
      </c>
      <c r="AF19" s="155">
        <v>24</v>
      </c>
      <c r="AG19" s="155">
        <v>4</v>
      </c>
      <c r="AH19" s="155"/>
      <c r="AI19" s="155">
        <v>73</v>
      </c>
      <c r="AJ19" s="155">
        <v>18</v>
      </c>
      <c r="AK19" s="155">
        <v>186</v>
      </c>
      <c r="AL19" s="155">
        <v>98</v>
      </c>
      <c r="AM19" s="155">
        <v>12</v>
      </c>
      <c r="AN19" s="157">
        <v>15</v>
      </c>
      <c r="AO19" s="158">
        <f t="shared" si="0"/>
        <v>2266</v>
      </c>
    </row>
    <row r="20" spans="1:41" ht="20.100000000000001" customHeight="1" x14ac:dyDescent="0.25">
      <c r="A20"/>
      <c r="B20" s="154" t="s">
        <v>84</v>
      </c>
      <c r="C20" s="155">
        <v>63</v>
      </c>
      <c r="D20" s="155">
        <v>135</v>
      </c>
      <c r="E20" s="155">
        <v>138</v>
      </c>
      <c r="F20" s="155">
        <v>371</v>
      </c>
      <c r="G20" s="155">
        <v>167</v>
      </c>
      <c r="H20" s="155">
        <v>30</v>
      </c>
      <c r="I20" s="155">
        <v>209</v>
      </c>
      <c r="J20" s="155">
        <v>39</v>
      </c>
      <c r="K20" s="155">
        <v>894</v>
      </c>
      <c r="L20" s="156">
        <v>238</v>
      </c>
      <c r="M20" s="155">
        <v>11</v>
      </c>
      <c r="N20" s="155">
        <v>386</v>
      </c>
      <c r="O20" s="155">
        <v>5</v>
      </c>
      <c r="P20" s="155">
        <v>107</v>
      </c>
      <c r="Q20" s="155">
        <v>173</v>
      </c>
      <c r="R20" s="155">
        <v>34</v>
      </c>
      <c r="S20" s="155"/>
      <c r="T20" s="155">
        <v>11</v>
      </c>
      <c r="U20" s="155">
        <v>74</v>
      </c>
      <c r="V20" s="155">
        <v>170</v>
      </c>
      <c r="W20" s="155">
        <v>45</v>
      </c>
      <c r="X20" s="155">
        <v>30</v>
      </c>
      <c r="Y20" s="155">
        <v>1</v>
      </c>
      <c r="Z20" s="155">
        <v>66</v>
      </c>
      <c r="AA20" s="155">
        <v>112</v>
      </c>
      <c r="AB20" s="155">
        <v>109</v>
      </c>
      <c r="AC20" s="155">
        <v>19</v>
      </c>
      <c r="AD20" s="155">
        <v>132</v>
      </c>
      <c r="AE20" s="155">
        <v>17</v>
      </c>
      <c r="AF20" s="155">
        <v>111</v>
      </c>
      <c r="AG20" s="155">
        <v>2</v>
      </c>
      <c r="AH20" s="155">
        <v>40</v>
      </c>
      <c r="AI20" s="155">
        <v>231</v>
      </c>
      <c r="AJ20" s="155">
        <v>36</v>
      </c>
      <c r="AK20" s="155">
        <v>202</v>
      </c>
      <c r="AL20" s="155">
        <v>311</v>
      </c>
      <c r="AM20" s="155">
        <v>24</v>
      </c>
      <c r="AN20" s="157">
        <v>6</v>
      </c>
      <c r="AO20" s="158">
        <f t="shared" si="0"/>
        <v>4749</v>
      </c>
    </row>
    <row r="21" spans="1:41" ht="20.100000000000001" customHeight="1" x14ac:dyDescent="0.25">
      <c r="A21"/>
      <c r="B21" s="154" t="s">
        <v>85</v>
      </c>
      <c r="C21" s="155">
        <v>61</v>
      </c>
      <c r="D21" s="155">
        <v>87</v>
      </c>
      <c r="E21" s="155">
        <v>34</v>
      </c>
      <c r="F21" s="155">
        <v>245</v>
      </c>
      <c r="G21" s="155">
        <v>99</v>
      </c>
      <c r="H21" s="155">
        <v>12</v>
      </c>
      <c r="I21" s="155">
        <v>314</v>
      </c>
      <c r="J21" s="155">
        <v>164</v>
      </c>
      <c r="K21" s="155">
        <v>498</v>
      </c>
      <c r="L21" s="155">
        <v>97</v>
      </c>
      <c r="M21" s="155">
        <v>7</v>
      </c>
      <c r="N21" s="155">
        <v>129</v>
      </c>
      <c r="O21" s="155">
        <v>3</v>
      </c>
      <c r="P21" s="155">
        <v>178</v>
      </c>
      <c r="Q21" s="155">
        <v>105</v>
      </c>
      <c r="R21" s="155">
        <v>16</v>
      </c>
      <c r="S21" s="155"/>
      <c r="T21" s="155">
        <v>6</v>
      </c>
      <c r="U21" s="155">
        <v>18</v>
      </c>
      <c r="V21" s="155">
        <v>107</v>
      </c>
      <c r="W21" s="155">
        <v>65</v>
      </c>
      <c r="X21" s="155">
        <v>7</v>
      </c>
      <c r="Y21" s="155">
        <v>2</v>
      </c>
      <c r="Z21" s="155">
        <v>61</v>
      </c>
      <c r="AA21" s="155">
        <v>80</v>
      </c>
      <c r="AB21" s="155">
        <v>64</v>
      </c>
      <c r="AC21" s="155">
        <v>11</v>
      </c>
      <c r="AD21" s="155">
        <v>164</v>
      </c>
      <c r="AE21" s="155">
        <v>5</v>
      </c>
      <c r="AF21" s="155">
        <v>68</v>
      </c>
      <c r="AG21" s="155">
        <v>2</v>
      </c>
      <c r="AH21" s="155">
        <v>7</v>
      </c>
      <c r="AI21" s="155">
        <v>95</v>
      </c>
      <c r="AJ21" s="155">
        <v>33</v>
      </c>
      <c r="AK21" s="155">
        <v>155</v>
      </c>
      <c r="AL21" s="155">
        <v>96</v>
      </c>
      <c r="AM21" s="155">
        <v>15</v>
      </c>
      <c r="AN21" s="157">
        <v>2</v>
      </c>
      <c r="AO21" s="158">
        <f t="shared" si="0"/>
        <v>3112</v>
      </c>
    </row>
    <row r="22" spans="1:41" ht="20.100000000000001" customHeight="1" x14ac:dyDescent="0.25">
      <c r="A22"/>
      <c r="B22" s="154" t="s">
        <v>86</v>
      </c>
      <c r="C22" s="155">
        <v>218</v>
      </c>
      <c r="D22" s="156">
        <v>867</v>
      </c>
      <c r="E22" s="155">
        <v>997</v>
      </c>
      <c r="F22" s="155">
        <v>787</v>
      </c>
      <c r="G22" s="155">
        <v>897</v>
      </c>
      <c r="H22" s="156">
        <v>357</v>
      </c>
      <c r="I22" s="155">
        <v>1493</v>
      </c>
      <c r="J22" s="155">
        <v>723</v>
      </c>
      <c r="K22" s="155">
        <v>1581</v>
      </c>
      <c r="L22" s="156">
        <v>1157</v>
      </c>
      <c r="M22" s="156">
        <v>293</v>
      </c>
      <c r="N22" s="155">
        <v>1024</v>
      </c>
      <c r="O22" s="155">
        <v>23</v>
      </c>
      <c r="P22" s="155">
        <v>777</v>
      </c>
      <c r="Q22" s="156">
        <v>562</v>
      </c>
      <c r="R22" s="156">
        <v>182</v>
      </c>
      <c r="S22" s="156"/>
      <c r="T22" s="156">
        <v>50</v>
      </c>
      <c r="U22" s="155">
        <v>385</v>
      </c>
      <c r="V22" s="155">
        <v>962</v>
      </c>
      <c r="W22" s="155">
        <v>320</v>
      </c>
      <c r="X22" s="155">
        <v>415</v>
      </c>
      <c r="Y22" s="155">
        <v>6</v>
      </c>
      <c r="Z22" s="155">
        <v>311</v>
      </c>
      <c r="AA22" s="156">
        <v>355</v>
      </c>
      <c r="AB22" s="156">
        <v>1366</v>
      </c>
      <c r="AC22" s="155">
        <v>204</v>
      </c>
      <c r="AD22" s="155">
        <v>915</v>
      </c>
      <c r="AE22" s="156">
        <v>128</v>
      </c>
      <c r="AF22" s="155">
        <v>502</v>
      </c>
      <c r="AG22" s="155">
        <v>39</v>
      </c>
      <c r="AH22" s="155">
        <v>58</v>
      </c>
      <c r="AI22" s="155">
        <v>514</v>
      </c>
      <c r="AJ22" s="155">
        <v>594</v>
      </c>
      <c r="AK22" s="156">
        <v>1687</v>
      </c>
      <c r="AL22" s="156">
        <v>1841</v>
      </c>
      <c r="AM22" s="155">
        <v>188</v>
      </c>
      <c r="AN22" s="157">
        <v>134</v>
      </c>
      <c r="AO22" s="158">
        <f t="shared" si="0"/>
        <v>22912</v>
      </c>
    </row>
    <row r="23" spans="1:41" ht="20.100000000000001" customHeight="1" x14ac:dyDescent="0.25">
      <c r="A23"/>
      <c r="B23" s="154" t="s">
        <v>87</v>
      </c>
      <c r="C23" s="155">
        <v>75</v>
      </c>
      <c r="D23" s="155">
        <v>127</v>
      </c>
      <c r="E23" s="155">
        <v>88</v>
      </c>
      <c r="F23" s="155">
        <v>232</v>
      </c>
      <c r="G23" s="155">
        <v>78</v>
      </c>
      <c r="H23" s="155">
        <v>37</v>
      </c>
      <c r="I23" s="155">
        <v>293</v>
      </c>
      <c r="J23" s="155">
        <v>73</v>
      </c>
      <c r="K23" s="155">
        <v>391</v>
      </c>
      <c r="L23" s="156">
        <v>308</v>
      </c>
      <c r="M23" s="155">
        <v>52</v>
      </c>
      <c r="N23" s="155">
        <v>196</v>
      </c>
      <c r="O23" s="155">
        <v>1</v>
      </c>
      <c r="P23" s="155">
        <v>152</v>
      </c>
      <c r="Q23" s="155">
        <v>92</v>
      </c>
      <c r="R23" s="155">
        <v>6</v>
      </c>
      <c r="S23" s="155"/>
      <c r="T23" s="155">
        <v>5</v>
      </c>
      <c r="U23" s="155">
        <v>25</v>
      </c>
      <c r="V23" s="155">
        <v>110</v>
      </c>
      <c r="W23" s="155">
        <v>149</v>
      </c>
      <c r="X23" s="155">
        <v>51</v>
      </c>
      <c r="Y23" s="155"/>
      <c r="Z23" s="155">
        <v>59</v>
      </c>
      <c r="AA23" s="155">
        <v>49</v>
      </c>
      <c r="AB23" s="155">
        <v>84</v>
      </c>
      <c r="AC23" s="155">
        <v>16</v>
      </c>
      <c r="AD23" s="155">
        <v>116</v>
      </c>
      <c r="AE23" s="155">
        <v>18</v>
      </c>
      <c r="AF23" s="155">
        <v>38</v>
      </c>
      <c r="AG23" s="155">
        <v>2</v>
      </c>
      <c r="AH23" s="155">
        <v>8</v>
      </c>
      <c r="AI23" s="155">
        <v>293</v>
      </c>
      <c r="AJ23" s="155">
        <v>28</v>
      </c>
      <c r="AK23" s="155">
        <v>287</v>
      </c>
      <c r="AL23" s="155">
        <v>179</v>
      </c>
      <c r="AM23" s="155">
        <v>14</v>
      </c>
      <c r="AN23" s="157">
        <v>4</v>
      </c>
      <c r="AO23" s="158">
        <f t="shared" si="0"/>
        <v>3736</v>
      </c>
    </row>
    <row r="24" spans="1:41" ht="20.100000000000001" customHeight="1" x14ac:dyDescent="0.25">
      <c r="A24"/>
      <c r="B24" s="154" t="s">
        <v>88</v>
      </c>
      <c r="C24" s="155">
        <v>289</v>
      </c>
      <c r="D24" s="156">
        <v>871</v>
      </c>
      <c r="E24" s="156">
        <v>849</v>
      </c>
      <c r="F24" s="155">
        <v>733</v>
      </c>
      <c r="G24" s="155">
        <v>1141</v>
      </c>
      <c r="H24" s="156">
        <v>455</v>
      </c>
      <c r="I24" s="155">
        <v>2161</v>
      </c>
      <c r="J24" s="155">
        <v>538</v>
      </c>
      <c r="K24" s="155">
        <v>2191</v>
      </c>
      <c r="L24" s="156">
        <v>2140</v>
      </c>
      <c r="M24" s="156">
        <v>232</v>
      </c>
      <c r="N24" s="155">
        <v>1388</v>
      </c>
      <c r="O24" s="155">
        <v>40</v>
      </c>
      <c r="P24" s="155">
        <v>939</v>
      </c>
      <c r="Q24" s="156">
        <v>599</v>
      </c>
      <c r="R24" s="156">
        <v>223</v>
      </c>
      <c r="S24" s="156"/>
      <c r="T24" s="156">
        <v>59</v>
      </c>
      <c r="U24" s="155">
        <v>372</v>
      </c>
      <c r="V24" s="155">
        <v>909</v>
      </c>
      <c r="W24" s="155">
        <v>387</v>
      </c>
      <c r="X24" s="155">
        <v>266</v>
      </c>
      <c r="Y24" s="155">
        <v>2</v>
      </c>
      <c r="Z24" s="155">
        <v>670</v>
      </c>
      <c r="AA24" s="155">
        <v>648</v>
      </c>
      <c r="AB24" s="156">
        <v>1080</v>
      </c>
      <c r="AC24" s="156">
        <v>176</v>
      </c>
      <c r="AD24" s="155">
        <v>1443</v>
      </c>
      <c r="AE24" s="156">
        <v>235</v>
      </c>
      <c r="AF24" s="155">
        <v>433</v>
      </c>
      <c r="AG24" s="155">
        <v>102</v>
      </c>
      <c r="AH24" s="155">
        <v>60</v>
      </c>
      <c r="AI24" s="155">
        <v>744</v>
      </c>
      <c r="AJ24" s="155">
        <v>358</v>
      </c>
      <c r="AK24" s="156">
        <v>2842</v>
      </c>
      <c r="AL24" s="156">
        <v>1836</v>
      </c>
      <c r="AM24" s="155">
        <v>556</v>
      </c>
      <c r="AN24" s="157">
        <v>140</v>
      </c>
      <c r="AO24" s="158">
        <f t="shared" si="0"/>
        <v>28107</v>
      </c>
    </row>
    <row r="25" spans="1:41" ht="20.100000000000001" customHeight="1" x14ac:dyDescent="0.25">
      <c r="A25"/>
      <c r="B25" s="154" t="s">
        <v>89</v>
      </c>
      <c r="C25" s="155">
        <v>996</v>
      </c>
      <c r="D25" s="155">
        <v>3801</v>
      </c>
      <c r="E25" s="155">
        <v>1343</v>
      </c>
      <c r="F25" s="155">
        <v>3728</v>
      </c>
      <c r="G25" s="155">
        <v>3769</v>
      </c>
      <c r="H25" s="155">
        <v>987</v>
      </c>
      <c r="I25" s="155">
        <v>199</v>
      </c>
      <c r="J25" s="155">
        <v>1063</v>
      </c>
      <c r="K25" s="155">
        <v>10065</v>
      </c>
      <c r="L25" s="155">
        <v>2243</v>
      </c>
      <c r="M25" s="156">
        <v>73</v>
      </c>
      <c r="N25" s="155">
        <v>1691</v>
      </c>
      <c r="O25" s="155">
        <v>53</v>
      </c>
      <c r="P25" s="155">
        <v>416</v>
      </c>
      <c r="Q25" s="155">
        <v>3305</v>
      </c>
      <c r="R25" s="155">
        <v>125</v>
      </c>
      <c r="S25" s="155">
        <v>400</v>
      </c>
      <c r="T25" s="155">
        <v>33</v>
      </c>
      <c r="U25" s="155">
        <v>365</v>
      </c>
      <c r="V25" s="155">
        <v>2045</v>
      </c>
      <c r="W25" s="155">
        <v>1558</v>
      </c>
      <c r="X25" s="155">
        <v>278</v>
      </c>
      <c r="Y25" s="155">
        <v>13</v>
      </c>
      <c r="Z25" s="155">
        <v>416</v>
      </c>
      <c r="AA25" s="155">
        <v>2266</v>
      </c>
      <c r="AB25" s="156">
        <v>4779</v>
      </c>
      <c r="AC25" s="155">
        <v>144</v>
      </c>
      <c r="AD25" s="155">
        <v>1476</v>
      </c>
      <c r="AE25" s="155">
        <v>1871</v>
      </c>
      <c r="AF25" s="155">
        <v>1751</v>
      </c>
      <c r="AG25" s="155">
        <v>36</v>
      </c>
      <c r="AH25" s="155">
        <v>11</v>
      </c>
      <c r="AI25" s="155">
        <v>209</v>
      </c>
      <c r="AJ25" s="155">
        <v>381</v>
      </c>
      <c r="AK25" s="155">
        <v>329</v>
      </c>
      <c r="AL25" s="156">
        <v>4871</v>
      </c>
      <c r="AM25" s="155">
        <v>208</v>
      </c>
      <c r="AN25" s="157">
        <v>617</v>
      </c>
      <c r="AO25" s="158">
        <f t="shared" si="0"/>
        <v>57914</v>
      </c>
    </row>
    <row r="26" spans="1:41" ht="20.100000000000001" customHeight="1" x14ac:dyDescent="0.25">
      <c r="A26"/>
      <c r="B26" s="154" t="s">
        <v>90</v>
      </c>
      <c r="C26" s="156">
        <v>253</v>
      </c>
      <c r="D26" s="156">
        <v>1203</v>
      </c>
      <c r="E26" s="156">
        <v>1312</v>
      </c>
      <c r="F26" s="155">
        <v>971</v>
      </c>
      <c r="G26" s="155">
        <v>946</v>
      </c>
      <c r="H26" s="156">
        <v>313</v>
      </c>
      <c r="I26" s="155">
        <v>1898</v>
      </c>
      <c r="J26" s="155">
        <v>442</v>
      </c>
      <c r="K26" s="155">
        <v>2100</v>
      </c>
      <c r="L26" s="156">
        <v>1189</v>
      </c>
      <c r="M26" s="156">
        <v>161</v>
      </c>
      <c r="N26" s="155">
        <v>841</v>
      </c>
      <c r="O26" s="155">
        <v>12</v>
      </c>
      <c r="P26" s="155">
        <v>665</v>
      </c>
      <c r="Q26" s="156">
        <v>602</v>
      </c>
      <c r="R26" s="156">
        <v>230</v>
      </c>
      <c r="S26" s="156"/>
      <c r="T26" s="156">
        <v>65</v>
      </c>
      <c r="U26" s="155">
        <v>314</v>
      </c>
      <c r="V26" s="155">
        <v>1599</v>
      </c>
      <c r="W26" s="155">
        <v>381</v>
      </c>
      <c r="X26" s="156">
        <v>443</v>
      </c>
      <c r="Y26" s="155">
        <v>48</v>
      </c>
      <c r="Z26" s="155">
        <v>524</v>
      </c>
      <c r="AA26" s="156">
        <v>1136</v>
      </c>
      <c r="AB26" s="156">
        <v>865</v>
      </c>
      <c r="AC26" s="156">
        <v>269</v>
      </c>
      <c r="AD26" s="155">
        <v>1426</v>
      </c>
      <c r="AE26" s="156">
        <v>111</v>
      </c>
      <c r="AF26" s="155">
        <v>419</v>
      </c>
      <c r="AG26" s="155">
        <v>66</v>
      </c>
      <c r="AH26" s="155">
        <v>54</v>
      </c>
      <c r="AI26" s="155">
        <v>583</v>
      </c>
      <c r="AJ26" s="155">
        <v>867</v>
      </c>
      <c r="AK26" s="156">
        <v>1849</v>
      </c>
      <c r="AL26" s="156">
        <v>2270</v>
      </c>
      <c r="AM26" s="155">
        <v>199</v>
      </c>
      <c r="AN26" s="157">
        <v>134</v>
      </c>
      <c r="AO26" s="158">
        <f t="shared" si="0"/>
        <v>26760</v>
      </c>
    </row>
    <row r="27" spans="1:41" ht="20.100000000000001" customHeight="1" x14ac:dyDescent="0.25">
      <c r="A27"/>
      <c r="B27" s="154" t="s">
        <v>91</v>
      </c>
      <c r="C27" s="155">
        <v>31</v>
      </c>
      <c r="D27" s="155">
        <v>68</v>
      </c>
      <c r="E27" s="155">
        <v>127</v>
      </c>
      <c r="F27" s="155">
        <v>181</v>
      </c>
      <c r="G27" s="155">
        <v>63</v>
      </c>
      <c r="H27" s="155">
        <v>18</v>
      </c>
      <c r="I27" s="155">
        <v>286</v>
      </c>
      <c r="J27" s="155">
        <v>66</v>
      </c>
      <c r="K27" s="155">
        <v>602</v>
      </c>
      <c r="L27" s="155">
        <v>162</v>
      </c>
      <c r="M27" s="155">
        <v>8</v>
      </c>
      <c r="N27" s="155">
        <v>173</v>
      </c>
      <c r="O27" s="155">
        <v>2</v>
      </c>
      <c r="P27" s="155">
        <v>109</v>
      </c>
      <c r="Q27" s="155">
        <v>131</v>
      </c>
      <c r="R27" s="155">
        <v>19</v>
      </c>
      <c r="S27" s="155"/>
      <c r="T27" s="155">
        <v>5</v>
      </c>
      <c r="U27" s="155">
        <v>35</v>
      </c>
      <c r="V27" s="155">
        <v>203</v>
      </c>
      <c r="W27" s="155">
        <v>51</v>
      </c>
      <c r="X27" s="155">
        <v>38</v>
      </c>
      <c r="Y27" s="155">
        <v>2</v>
      </c>
      <c r="Z27" s="155">
        <v>89</v>
      </c>
      <c r="AA27" s="155">
        <v>80</v>
      </c>
      <c r="AB27" s="155">
        <v>67</v>
      </c>
      <c r="AC27" s="155">
        <v>10</v>
      </c>
      <c r="AD27" s="155">
        <v>226</v>
      </c>
      <c r="AE27" s="155">
        <v>10</v>
      </c>
      <c r="AF27" s="155">
        <v>17</v>
      </c>
      <c r="AG27" s="155">
        <v>5</v>
      </c>
      <c r="AH27" s="155">
        <v>2</v>
      </c>
      <c r="AI27" s="155">
        <v>38</v>
      </c>
      <c r="AJ27" s="155">
        <v>10</v>
      </c>
      <c r="AK27" s="155">
        <v>119</v>
      </c>
      <c r="AL27" s="155">
        <v>217</v>
      </c>
      <c r="AM27" s="155">
        <v>12</v>
      </c>
      <c r="AN27" s="157">
        <v>14</v>
      </c>
      <c r="AO27" s="158">
        <f t="shared" si="0"/>
        <v>3296</v>
      </c>
    </row>
    <row r="28" spans="1:41" ht="20.100000000000001" customHeight="1" x14ac:dyDescent="0.25">
      <c r="A28"/>
      <c r="B28" s="154" t="s">
        <v>92</v>
      </c>
      <c r="C28" s="155">
        <v>81</v>
      </c>
      <c r="D28" s="155">
        <v>135</v>
      </c>
      <c r="E28" s="155">
        <v>137</v>
      </c>
      <c r="F28" s="155">
        <v>604</v>
      </c>
      <c r="G28" s="155">
        <v>369</v>
      </c>
      <c r="H28" s="155">
        <v>6</v>
      </c>
      <c r="I28" s="155">
        <v>399</v>
      </c>
      <c r="J28" s="155">
        <v>97</v>
      </c>
      <c r="K28" s="155">
        <v>1146</v>
      </c>
      <c r="L28" s="156">
        <v>773</v>
      </c>
      <c r="M28" s="156">
        <v>30</v>
      </c>
      <c r="N28" s="155">
        <v>303</v>
      </c>
      <c r="O28" s="155">
        <v>7</v>
      </c>
      <c r="P28" s="155">
        <v>203</v>
      </c>
      <c r="Q28" s="155">
        <v>146</v>
      </c>
      <c r="R28" s="155">
        <v>23</v>
      </c>
      <c r="S28" s="155"/>
      <c r="T28" s="155">
        <v>4</v>
      </c>
      <c r="U28" s="155">
        <v>77</v>
      </c>
      <c r="V28" s="155">
        <v>161</v>
      </c>
      <c r="W28" s="155">
        <v>418</v>
      </c>
      <c r="X28" s="155">
        <v>62</v>
      </c>
      <c r="Y28" s="155">
        <v>2</v>
      </c>
      <c r="Z28" s="155">
        <v>217</v>
      </c>
      <c r="AA28" s="155">
        <v>169</v>
      </c>
      <c r="AB28" s="155">
        <v>213</v>
      </c>
      <c r="AC28" s="155">
        <v>19</v>
      </c>
      <c r="AD28" s="155">
        <v>356</v>
      </c>
      <c r="AE28" s="155">
        <v>3</v>
      </c>
      <c r="AF28" s="155">
        <v>104</v>
      </c>
      <c r="AG28" s="155">
        <v>23</v>
      </c>
      <c r="AH28" s="155">
        <v>2</v>
      </c>
      <c r="AI28" s="155">
        <v>127</v>
      </c>
      <c r="AJ28" s="155">
        <v>31</v>
      </c>
      <c r="AK28" s="155">
        <v>698</v>
      </c>
      <c r="AL28" s="155">
        <v>578</v>
      </c>
      <c r="AM28" s="155">
        <v>16</v>
      </c>
      <c r="AN28" s="157">
        <v>13</v>
      </c>
      <c r="AO28" s="158">
        <f t="shared" si="0"/>
        <v>7752</v>
      </c>
    </row>
    <row r="29" spans="1:41" ht="20.100000000000001" customHeight="1" x14ac:dyDescent="0.25">
      <c r="A29"/>
      <c r="B29" s="154" t="s">
        <v>93</v>
      </c>
      <c r="C29" s="155">
        <v>22</v>
      </c>
      <c r="D29" s="155">
        <v>82</v>
      </c>
      <c r="E29" s="155">
        <v>66</v>
      </c>
      <c r="F29" s="155">
        <v>108</v>
      </c>
      <c r="G29" s="155">
        <v>125</v>
      </c>
      <c r="H29" s="155">
        <v>23</v>
      </c>
      <c r="I29" s="155">
        <v>250</v>
      </c>
      <c r="J29" s="155">
        <v>35</v>
      </c>
      <c r="K29" s="155">
        <v>279</v>
      </c>
      <c r="L29" s="155">
        <v>41</v>
      </c>
      <c r="M29" s="155">
        <v>4</v>
      </c>
      <c r="N29" s="155">
        <v>40</v>
      </c>
      <c r="O29" s="155">
        <v>3</v>
      </c>
      <c r="P29" s="155">
        <v>65</v>
      </c>
      <c r="Q29" s="155">
        <v>71</v>
      </c>
      <c r="R29" s="155">
        <v>7</v>
      </c>
      <c r="S29" s="155"/>
      <c r="T29" s="155">
        <v>5</v>
      </c>
      <c r="U29" s="155">
        <v>8</v>
      </c>
      <c r="V29" s="155">
        <v>75</v>
      </c>
      <c r="W29" s="155">
        <v>25</v>
      </c>
      <c r="X29" s="155">
        <v>18</v>
      </c>
      <c r="Y29" s="155">
        <v>1</v>
      </c>
      <c r="Z29" s="155">
        <v>34</v>
      </c>
      <c r="AA29" s="155">
        <v>60</v>
      </c>
      <c r="AB29" s="155">
        <v>108</v>
      </c>
      <c r="AC29" s="155">
        <v>4</v>
      </c>
      <c r="AD29" s="155">
        <v>111</v>
      </c>
      <c r="AE29" s="155">
        <v>8</v>
      </c>
      <c r="AF29" s="155">
        <v>4</v>
      </c>
      <c r="AG29" s="155">
        <v>4</v>
      </c>
      <c r="AH29" s="155">
        <v>1</v>
      </c>
      <c r="AI29" s="155">
        <v>30</v>
      </c>
      <c r="AJ29" s="155">
        <v>14</v>
      </c>
      <c r="AK29" s="155">
        <v>57</v>
      </c>
      <c r="AL29" s="155">
        <v>147</v>
      </c>
      <c r="AM29" s="155">
        <v>2</v>
      </c>
      <c r="AN29" s="157">
        <v>5</v>
      </c>
      <c r="AO29" s="158">
        <f t="shared" si="0"/>
        <v>1942</v>
      </c>
    </row>
    <row r="30" spans="1:41" ht="20.100000000000001" customHeight="1" x14ac:dyDescent="0.25">
      <c r="A30"/>
      <c r="B30" s="154" t="s">
        <v>94</v>
      </c>
      <c r="C30" s="155">
        <v>32</v>
      </c>
      <c r="D30" s="155">
        <v>60</v>
      </c>
      <c r="E30" s="155">
        <v>45</v>
      </c>
      <c r="F30" s="155">
        <v>89</v>
      </c>
      <c r="G30" s="155">
        <v>124</v>
      </c>
      <c r="H30" s="155">
        <v>13</v>
      </c>
      <c r="I30" s="155">
        <v>187</v>
      </c>
      <c r="J30" s="155">
        <v>93</v>
      </c>
      <c r="K30" s="155">
        <v>243</v>
      </c>
      <c r="L30" s="155">
        <v>78</v>
      </c>
      <c r="M30" s="155">
        <v>4</v>
      </c>
      <c r="N30" s="155">
        <v>87</v>
      </c>
      <c r="O30" s="155">
        <v>2</v>
      </c>
      <c r="P30" s="155">
        <v>149</v>
      </c>
      <c r="Q30" s="155">
        <v>56</v>
      </c>
      <c r="R30" s="155">
        <v>5</v>
      </c>
      <c r="S30" s="155"/>
      <c r="T30" s="155">
        <v>2</v>
      </c>
      <c r="U30" s="155">
        <v>9</v>
      </c>
      <c r="V30" s="155">
        <v>74</v>
      </c>
      <c r="W30" s="155">
        <v>51</v>
      </c>
      <c r="X30" s="155">
        <v>9</v>
      </c>
      <c r="Y30" s="155">
        <v>4</v>
      </c>
      <c r="Z30" s="155">
        <v>74</v>
      </c>
      <c r="AA30" s="155">
        <v>111</v>
      </c>
      <c r="AB30" s="155">
        <v>89</v>
      </c>
      <c r="AC30" s="155">
        <v>7</v>
      </c>
      <c r="AD30" s="155">
        <v>103</v>
      </c>
      <c r="AE30" s="155">
        <v>10</v>
      </c>
      <c r="AF30" s="155">
        <v>27</v>
      </c>
      <c r="AG30" s="155">
        <v>3</v>
      </c>
      <c r="AH30" s="155">
        <v>8</v>
      </c>
      <c r="AI30" s="155">
        <v>56</v>
      </c>
      <c r="AJ30" s="155">
        <v>30</v>
      </c>
      <c r="AK30" s="155">
        <v>110</v>
      </c>
      <c r="AL30" s="155">
        <v>140</v>
      </c>
      <c r="AM30" s="155">
        <v>9</v>
      </c>
      <c r="AN30" s="157">
        <v>4</v>
      </c>
      <c r="AO30" s="158">
        <f t="shared" si="0"/>
        <v>2197</v>
      </c>
    </row>
    <row r="31" spans="1:41" ht="20.100000000000001" customHeight="1" x14ac:dyDescent="0.25">
      <c r="A31"/>
      <c r="B31" s="154" t="s">
        <v>95</v>
      </c>
      <c r="C31" s="155">
        <v>132</v>
      </c>
      <c r="D31" s="155">
        <v>268</v>
      </c>
      <c r="E31" s="155">
        <v>316</v>
      </c>
      <c r="F31" s="155">
        <v>752</v>
      </c>
      <c r="G31" s="155">
        <v>527</v>
      </c>
      <c r="H31" s="155">
        <v>24</v>
      </c>
      <c r="I31" s="155">
        <v>940</v>
      </c>
      <c r="J31" s="155">
        <v>355</v>
      </c>
      <c r="K31" s="155">
        <v>1125</v>
      </c>
      <c r="L31" s="156">
        <v>416</v>
      </c>
      <c r="M31" s="156">
        <v>56</v>
      </c>
      <c r="N31" s="155">
        <v>390</v>
      </c>
      <c r="O31" s="155">
        <v>2</v>
      </c>
      <c r="P31" s="155">
        <v>283</v>
      </c>
      <c r="Q31" s="155">
        <v>718</v>
      </c>
      <c r="R31" s="155">
        <v>42</v>
      </c>
      <c r="S31" s="155">
        <v>50</v>
      </c>
      <c r="T31" s="155">
        <v>41</v>
      </c>
      <c r="U31" s="155">
        <v>55</v>
      </c>
      <c r="V31" s="155">
        <v>382</v>
      </c>
      <c r="W31" s="155">
        <v>575</v>
      </c>
      <c r="X31" s="155">
        <v>87</v>
      </c>
      <c r="Y31" s="155">
        <v>5</v>
      </c>
      <c r="Z31" s="155">
        <v>253</v>
      </c>
      <c r="AA31" s="155">
        <v>404</v>
      </c>
      <c r="AB31" s="155">
        <v>922</v>
      </c>
      <c r="AC31" s="155">
        <v>40</v>
      </c>
      <c r="AD31" s="155">
        <v>1063</v>
      </c>
      <c r="AE31" s="155">
        <v>5</v>
      </c>
      <c r="AF31" s="155">
        <v>68</v>
      </c>
      <c r="AG31" s="155">
        <v>5</v>
      </c>
      <c r="AH31" s="155">
        <v>16</v>
      </c>
      <c r="AI31" s="155">
        <v>208</v>
      </c>
      <c r="AJ31" s="155">
        <v>150</v>
      </c>
      <c r="AK31" s="155">
        <v>652</v>
      </c>
      <c r="AL31" s="155">
        <v>347</v>
      </c>
      <c r="AM31" s="155">
        <v>24</v>
      </c>
      <c r="AN31" s="157">
        <v>20</v>
      </c>
      <c r="AO31" s="158">
        <f t="shared" si="0"/>
        <v>11718</v>
      </c>
    </row>
    <row r="32" spans="1:41" ht="20.100000000000001" customHeight="1" x14ac:dyDescent="0.25">
      <c r="A32"/>
      <c r="B32" s="154" t="s">
        <v>96</v>
      </c>
      <c r="C32" s="155">
        <v>150</v>
      </c>
      <c r="D32" s="155">
        <v>425</v>
      </c>
      <c r="E32" s="155">
        <v>513</v>
      </c>
      <c r="F32" s="155">
        <v>811</v>
      </c>
      <c r="G32" s="155">
        <v>570</v>
      </c>
      <c r="H32" s="155">
        <v>208</v>
      </c>
      <c r="I32" s="155">
        <v>962</v>
      </c>
      <c r="J32" s="155">
        <v>308</v>
      </c>
      <c r="K32" s="155">
        <v>1230</v>
      </c>
      <c r="L32" s="156">
        <v>476</v>
      </c>
      <c r="M32" s="156">
        <v>73</v>
      </c>
      <c r="N32" s="155">
        <v>547</v>
      </c>
      <c r="O32" s="155">
        <v>13</v>
      </c>
      <c r="P32" s="155">
        <v>344</v>
      </c>
      <c r="Q32" s="155">
        <v>303</v>
      </c>
      <c r="R32" s="155">
        <v>81</v>
      </c>
      <c r="S32" s="155"/>
      <c r="T32" s="155">
        <v>57</v>
      </c>
      <c r="U32" s="155">
        <v>148</v>
      </c>
      <c r="V32" s="155">
        <v>451</v>
      </c>
      <c r="W32" s="155">
        <v>302</v>
      </c>
      <c r="X32" s="155">
        <v>140</v>
      </c>
      <c r="Y32" s="155">
        <v>22</v>
      </c>
      <c r="Z32" s="155">
        <v>292</v>
      </c>
      <c r="AA32" s="155">
        <v>374</v>
      </c>
      <c r="AB32" s="156">
        <v>560</v>
      </c>
      <c r="AC32" s="155">
        <v>87</v>
      </c>
      <c r="AD32" s="155">
        <v>587</v>
      </c>
      <c r="AE32" s="155">
        <v>115</v>
      </c>
      <c r="AF32" s="155">
        <v>298</v>
      </c>
      <c r="AG32" s="155">
        <v>87</v>
      </c>
      <c r="AH32" s="155">
        <v>1</v>
      </c>
      <c r="AI32" s="155">
        <v>386</v>
      </c>
      <c r="AJ32" s="155">
        <v>120</v>
      </c>
      <c r="AK32" s="155">
        <v>699</v>
      </c>
      <c r="AL32" s="155">
        <v>762</v>
      </c>
      <c r="AM32" s="155">
        <v>41</v>
      </c>
      <c r="AN32" s="157">
        <v>25</v>
      </c>
      <c r="AO32" s="158">
        <f t="shared" si="0"/>
        <v>12568</v>
      </c>
    </row>
    <row r="33" spans="1:41" ht="20.100000000000001" customHeight="1" x14ac:dyDescent="0.25">
      <c r="A33"/>
      <c r="B33" s="154" t="s">
        <v>97</v>
      </c>
      <c r="C33" s="155">
        <v>90</v>
      </c>
      <c r="D33" s="155">
        <v>239</v>
      </c>
      <c r="E33" s="155">
        <v>138</v>
      </c>
      <c r="F33" s="155">
        <v>406</v>
      </c>
      <c r="G33" s="155">
        <v>187</v>
      </c>
      <c r="H33" s="155">
        <v>127</v>
      </c>
      <c r="I33" s="155">
        <v>234</v>
      </c>
      <c r="J33" s="155">
        <v>185</v>
      </c>
      <c r="K33" s="155">
        <v>970</v>
      </c>
      <c r="L33" s="156">
        <v>281</v>
      </c>
      <c r="M33" s="155">
        <v>6</v>
      </c>
      <c r="N33" s="155">
        <v>270</v>
      </c>
      <c r="O33" s="155">
        <v>7</v>
      </c>
      <c r="P33" s="155">
        <v>83</v>
      </c>
      <c r="Q33" s="155">
        <v>245</v>
      </c>
      <c r="R33" s="155">
        <v>25</v>
      </c>
      <c r="S33" s="155"/>
      <c r="T33" s="155">
        <v>3</v>
      </c>
      <c r="U33" s="155">
        <v>55</v>
      </c>
      <c r="V33" s="155">
        <v>171</v>
      </c>
      <c r="W33" s="155">
        <v>56</v>
      </c>
      <c r="X33" s="155">
        <v>60</v>
      </c>
      <c r="Y33" s="155">
        <v>6</v>
      </c>
      <c r="Z33" s="155">
        <v>111</v>
      </c>
      <c r="AA33" s="155">
        <v>72</v>
      </c>
      <c r="AB33" s="155">
        <v>195</v>
      </c>
      <c r="AC33" s="155">
        <v>23</v>
      </c>
      <c r="AD33" s="155">
        <v>179</v>
      </c>
      <c r="AE33" s="155">
        <v>86</v>
      </c>
      <c r="AF33" s="155">
        <v>27</v>
      </c>
      <c r="AG33" s="155">
        <v>14</v>
      </c>
      <c r="AH33" s="155"/>
      <c r="AI33" s="155">
        <v>90</v>
      </c>
      <c r="AJ33" s="155">
        <v>17</v>
      </c>
      <c r="AK33" s="155">
        <v>334</v>
      </c>
      <c r="AL33" s="155">
        <v>401</v>
      </c>
      <c r="AM33" s="155">
        <v>4</v>
      </c>
      <c r="AN33" s="157">
        <v>12</v>
      </c>
      <c r="AO33" s="158">
        <f t="shared" si="0"/>
        <v>5409</v>
      </c>
    </row>
    <row r="34" spans="1:41" ht="20.100000000000001" customHeight="1" x14ac:dyDescent="0.25">
      <c r="A34"/>
      <c r="B34" s="154" t="s">
        <v>98</v>
      </c>
      <c r="C34" s="155">
        <v>94</v>
      </c>
      <c r="D34" s="155">
        <v>167</v>
      </c>
      <c r="E34" s="155">
        <v>131</v>
      </c>
      <c r="F34" s="155">
        <v>330</v>
      </c>
      <c r="G34" s="155">
        <v>160</v>
      </c>
      <c r="H34" s="155">
        <v>55</v>
      </c>
      <c r="I34" s="155">
        <v>410</v>
      </c>
      <c r="J34" s="155">
        <v>163</v>
      </c>
      <c r="K34" s="155">
        <v>837</v>
      </c>
      <c r="L34" s="156">
        <v>251</v>
      </c>
      <c r="M34" s="155">
        <v>27</v>
      </c>
      <c r="N34" s="155">
        <v>257</v>
      </c>
      <c r="O34" s="155">
        <v>7</v>
      </c>
      <c r="P34" s="155">
        <v>224</v>
      </c>
      <c r="Q34" s="155">
        <v>217</v>
      </c>
      <c r="R34" s="155">
        <v>32</v>
      </c>
      <c r="S34" s="155"/>
      <c r="T34" s="155">
        <v>6</v>
      </c>
      <c r="U34" s="155">
        <v>30</v>
      </c>
      <c r="V34" s="155">
        <v>255</v>
      </c>
      <c r="W34" s="155">
        <v>91</v>
      </c>
      <c r="X34" s="155">
        <v>59</v>
      </c>
      <c r="Y34" s="155">
        <v>6</v>
      </c>
      <c r="Z34" s="155">
        <v>125</v>
      </c>
      <c r="AA34" s="155">
        <v>110</v>
      </c>
      <c r="AB34" s="155">
        <v>510</v>
      </c>
      <c r="AC34" s="155">
        <v>20</v>
      </c>
      <c r="AD34" s="155">
        <v>218</v>
      </c>
      <c r="AE34" s="155">
        <v>25</v>
      </c>
      <c r="AF34" s="155">
        <v>61</v>
      </c>
      <c r="AG34" s="155">
        <v>22</v>
      </c>
      <c r="AH34" s="155">
        <v>9</v>
      </c>
      <c r="AI34" s="155">
        <v>163</v>
      </c>
      <c r="AJ34" s="155">
        <v>44</v>
      </c>
      <c r="AK34" s="155">
        <v>456</v>
      </c>
      <c r="AL34" s="155">
        <v>414</v>
      </c>
      <c r="AM34" s="155">
        <v>24</v>
      </c>
      <c r="AN34" s="157">
        <v>21</v>
      </c>
      <c r="AO34" s="158">
        <f t="shared" si="0"/>
        <v>6031</v>
      </c>
    </row>
    <row r="35" spans="1:41" ht="20.100000000000001" customHeight="1" x14ac:dyDescent="0.25">
      <c r="A35"/>
      <c r="B35" s="154" t="s">
        <v>99</v>
      </c>
      <c r="C35" s="155">
        <v>162</v>
      </c>
      <c r="D35" s="155">
        <v>635</v>
      </c>
      <c r="E35" s="155">
        <v>507</v>
      </c>
      <c r="F35" s="155">
        <v>644</v>
      </c>
      <c r="G35" s="155">
        <v>628</v>
      </c>
      <c r="H35" s="155">
        <v>364</v>
      </c>
      <c r="I35" s="155">
        <v>1052</v>
      </c>
      <c r="J35" s="155">
        <v>199</v>
      </c>
      <c r="K35" s="155">
        <v>1576</v>
      </c>
      <c r="L35" s="156">
        <v>727</v>
      </c>
      <c r="M35" s="156">
        <v>85</v>
      </c>
      <c r="N35" s="155">
        <v>526</v>
      </c>
      <c r="O35" s="155">
        <v>17</v>
      </c>
      <c r="P35" s="155">
        <v>642</v>
      </c>
      <c r="Q35" s="155">
        <v>319</v>
      </c>
      <c r="R35" s="155">
        <v>126</v>
      </c>
      <c r="S35" s="155"/>
      <c r="T35" s="155">
        <v>34</v>
      </c>
      <c r="U35" s="155">
        <v>194</v>
      </c>
      <c r="V35" s="155">
        <v>651</v>
      </c>
      <c r="W35" s="155">
        <v>315</v>
      </c>
      <c r="X35" s="155">
        <v>257</v>
      </c>
      <c r="Y35" s="155">
        <v>16</v>
      </c>
      <c r="Z35" s="155">
        <v>335</v>
      </c>
      <c r="AA35" s="155">
        <v>277</v>
      </c>
      <c r="AB35" s="156">
        <v>722</v>
      </c>
      <c r="AC35" s="155">
        <v>121</v>
      </c>
      <c r="AD35" s="155">
        <v>1253</v>
      </c>
      <c r="AE35" s="156">
        <v>174</v>
      </c>
      <c r="AF35" s="155">
        <v>338</v>
      </c>
      <c r="AG35" s="155">
        <v>53</v>
      </c>
      <c r="AH35" s="155">
        <v>60</v>
      </c>
      <c r="AI35" s="155">
        <v>770</v>
      </c>
      <c r="AJ35" s="155">
        <v>270</v>
      </c>
      <c r="AK35" s="155">
        <v>1757</v>
      </c>
      <c r="AL35" s="156">
        <v>1442</v>
      </c>
      <c r="AM35" s="155">
        <v>215</v>
      </c>
      <c r="AN35" s="157">
        <v>40</v>
      </c>
      <c r="AO35" s="158">
        <f t="shared" si="0"/>
        <v>17503</v>
      </c>
    </row>
    <row r="36" spans="1:41" ht="20.100000000000001" customHeight="1" x14ac:dyDescent="0.25">
      <c r="A36"/>
      <c r="B36" s="154" t="s">
        <v>100</v>
      </c>
      <c r="C36" s="155">
        <v>136</v>
      </c>
      <c r="D36" s="155">
        <v>339</v>
      </c>
      <c r="E36" s="155">
        <v>140</v>
      </c>
      <c r="F36" s="155">
        <v>635</v>
      </c>
      <c r="G36" s="155">
        <v>388</v>
      </c>
      <c r="H36" s="155">
        <v>96</v>
      </c>
      <c r="I36" s="155">
        <v>418</v>
      </c>
      <c r="J36" s="155">
        <v>154</v>
      </c>
      <c r="K36" s="155">
        <v>1507</v>
      </c>
      <c r="L36" s="156">
        <v>561</v>
      </c>
      <c r="M36" s="156">
        <v>20</v>
      </c>
      <c r="N36" s="155">
        <v>281</v>
      </c>
      <c r="O36" s="155">
        <v>12</v>
      </c>
      <c r="P36" s="155">
        <v>245</v>
      </c>
      <c r="Q36" s="155">
        <v>297</v>
      </c>
      <c r="R36" s="155">
        <v>44</v>
      </c>
      <c r="S36" s="155"/>
      <c r="T36" s="155">
        <v>12</v>
      </c>
      <c r="U36" s="155">
        <v>67</v>
      </c>
      <c r="V36" s="155">
        <v>304</v>
      </c>
      <c r="W36" s="155">
        <v>271</v>
      </c>
      <c r="X36" s="155">
        <v>40</v>
      </c>
      <c r="Y36" s="155">
        <v>2</v>
      </c>
      <c r="Z36" s="155">
        <v>191</v>
      </c>
      <c r="AA36" s="155">
        <v>388</v>
      </c>
      <c r="AB36" s="155">
        <v>300</v>
      </c>
      <c r="AC36" s="155">
        <v>35</v>
      </c>
      <c r="AD36" s="155">
        <v>359</v>
      </c>
      <c r="AE36" s="155">
        <v>28</v>
      </c>
      <c r="AF36" s="155">
        <v>128</v>
      </c>
      <c r="AG36" s="155">
        <v>22</v>
      </c>
      <c r="AH36" s="155">
        <v>9</v>
      </c>
      <c r="AI36" s="155">
        <v>173</v>
      </c>
      <c r="AJ36" s="155">
        <v>38</v>
      </c>
      <c r="AK36" s="155">
        <v>452</v>
      </c>
      <c r="AL36" s="155">
        <v>644</v>
      </c>
      <c r="AM36" s="155">
        <v>30</v>
      </c>
      <c r="AN36" s="157">
        <v>9</v>
      </c>
      <c r="AO36" s="158">
        <f t="shared" si="0"/>
        <v>8775</v>
      </c>
    </row>
    <row r="37" spans="1:41" ht="20.100000000000001" customHeight="1" x14ac:dyDescent="0.25">
      <c r="A37"/>
      <c r="B37" s="154" t="s">
        <v>101</v>
      </c>
      <c r="C37" s="155">
        <v>90</v>
      </c>
      <c r="D37" s="155">
        <v>321</v>
      </c>
      <c r="E37" s="155">
        <v>494</v>
      </c>
      <c r="F37" s="155">
        <v>246</v>
      </c>
      <c r="G37" s="155">
        <v>283</v>
      </c>
      <c r="H37" s="155">
        <v>65</v>
      </c>
      <c r="I37" s="155">
        <v>467</v>
      </c>
      <c r="J37" s="155">
        <v>170</v>
      </c>
      <c r="K37" s="155">
        <v>573</v>
      </c>
      <c r="L37" s="156">
        <v>319</v>
      </c>
      <c r="M37" s="156">
        <v>53</v>
      </c>
      <c r="N37" s="155">
        <v>346</v>
      </c>
      <c r="O37" s="155">
        <v>14</v>
      </c>
      <c r="P37" s="155">
        <v>413</v>
      </c>
      <c r="Q37" s="155">
        <v>179</v>
      </c>
      <c r="R37" s="155">
        <v>81</v>
      </c>
      <c r="S37" s="155"/>
      <c r="T37" s="155">
        <v>16</v>
      </c>
      <c r="U37" s="155">
        <v>126</v>
      </c>
      <c r="V37" s="155">
        <v>334</v>
      </c>
      <c r="W37" s="155">
        <v>129</v>
      </c>
      <c r="X37" s="155">
        <v>162</v>
      </c>
      <c r="Y37" s="155">
        <v>3</v>
      </c>
      <c r="Z37" s="155">
        <v>159</v>
      </c>
      <c r="AA37" s="155">
        <v>369</v>
      </c>
      <c r="AB37" s="156">
        <v>178</v>
      </c>
      <c r="AC37" s="155">
        <v>48</v>
      </c>
      <c r="AD37" s="155">
        <v>532</v>
      </c>
      <c r="AE37" s="155">
        <v>10</v>
      </c>
      <c r="AF37" s="155">
        <v>132</v>
      </c>
      <c r="AG37" s="155">
        <v>6</v>
      </c>
      <c r="AH37" s="155">
        <v>11</v>
      </c>
      <c r="AI37" s="155">
        <v>172</v>
      </c>
      <c r="AJ37" s="155">
        <v>124</v>
      </c>
      <c r="AK37" s="155">
        <v>612</v>
      </c>
      <c r="AL37" s="155">
        <v>613</v>
      </c>
      <c r="AM37" s="155">
        <v>38</v>
      </c>
      <c r="AN37" s="157">
        <v>31</v>
      </c>
      <c r="AO37" s="158">
        <f t="shared" si="0"/>
        <v>7919</v>
      </c>
    </row>
    <row r="38" spans="1:41" ht="20.100000000000001" customHeight="1" x14ac:dyDescent="0.25">
      <c r="A38"/>
      <c r="B38" s="154" t="s">
        <v>102</v>
      </c>
      <c r="C38" s="155">
        <v>19</v>
      </c>
      <c r="D38" s="155">
        <v>33</v>
      </c>
      <c r="E38" s="155">
        <v>22</v>
      </c>
      <c r="F38" s="155">
        <v>67</v>
      </c>
      <c r="G38" s="155">
        <v>44</v>
      </c>
      <c r="H38" s="155">
        <v>13</v>
      </c>
      <c r="I38" s="155">
        <v>110</v>
      </c>
      <c r="J38" s="155">
        <v>41</v>
      </c>
      <c r="K38" s="155">
        <v>250</v>
      </c>
      <c r="L38" s="155">
        <v>54</v>
      </c>
      <c r="M38" s="155"/>
      <c r="N38" s="155">
        <v>42</v>
      </c>
      <c r="O38" s="155"/>
      <c r="P38" s="155">
        <v>23</v>
      </c>
      <c r="Q38" s="155">
        <v>32</v>
      </c>
      <c r="R38" s="155">
        <v>4</v>
      </c>
      <c r="S38" s="155"/>
      <c r="T38" s="155"/>
      <c r="U38" s="155">
        <v>4</v>
      </c>
      <c r="V38" s="155">
        <v>58</v>
      </c>
      <c r="W38" s="155">
        <v>17</v>
      </c>
      <c r="X38" s="155">
        <v>12</v>
      </c>
      <c r="Y38" s="155">
        <v>2</v>
      </c>
      <c r="Z38" s="155">
        <v>37</v>
      </c>
      <c r="AA38" s="155">
        <v>16</v>
      </c>
      <c r="AB38" s="155">
        <v>76</v>
      </c>
      <c r="AC38" s="155">
        <v>4</v>
      </c>
      <c r="AD38" s="155">
        <v>34</v>
      </c>
      <c r="AE38" s="155">
        <v>2</v>
      </c>
      <c r="AF38" s="155">
        <v>2</v>
      </c>
      <c r="AG38" s="155"/>
      <c r="AH38" s="155">
        <v>1</v>
      </c>
      <c r="AI38" s="155">
        <v>26</v>
      </c>
      <c r="AJ38" s="155">
        <v>5</v>
      </c>
      <c r="AK38" s="155">
        <v>54</v>
      </c>
      <c r="AL38" s="155">
        <v>57</v>
      </c>
      <c r="AM38" s="155">
        <v>5</v>
      </c>
      <c r="AN38" s="157">
        <v>5</v>
      </c>
      <c r="AO38" s="158">
        <f t="shared" si="0"/>
        <v>1171</v>
      </c>
    </row>
    <row r="39" spans="1:41" ht="20.100000000000001" customHeight="1" x14ac:dyDescent="0.25">
      <c r="A39"/>
      <c r="B39" s="154" t="s">
        <v>103</v>
      </c>
      <c r="C39" s="155">
        <v>244</v>
      </c>
      <c r="D39" s="155">
        <v>407</v>
      </c>
      <c r="E39" s="155">
        <v>386</v>
      </c>
      <c r="F39" s="155">
        <v>1299</v>
      </c>
      <c r="G39" s="155">
        <v>671</v>
      </c>
      <c r="H39" s="156">
        <v>203</v>
      </c>
      <c r="I39" s="155">
        <v>856</v>
      </c>
      <c r="J39" s="155">
        <v>318</v>
      </c>
      <c r="K39" s="155">
        <v>2462</v>
      </c>
      <c r="L39" s="156">
        <v>841</v>
      </c>
      <c r="M39" s="156">
        <v>71</v>
      </c>
      <c r="N39" s="155">
        <v>468</v>
      </c>
      <c r="O39" s="155">
        <v>23</v>
      </c>
      <c r="P39" s="155">
        <v>355</v>
      </c>
      <c r="Q39" s="155">
        <v>530</v>
      </c>
      <c r="R39" s="155">
        <v>89</v>
      </c>
      <c r="S39" s="155"/>
      <c r="T39" s="155">
        <v>43</v>
      </c>
      <c r="U39" s="155">
        <v>145</v>
      </c>
      <c r="V39" s="155">
        <v>415</v>
      </c>
      <c r="W39" s="155">
        <v>230</v>
      </c>
      <c r="X39" s="155">
        <v>110</v>
      </c>
      <c r="Y39" s="155">
        <v>14</v>
      </c>
      <c r="Z39" s="155">
        <v>216</v>
      </c>
      <c r="AA39" s="155">
        <v>640</v>
      </c>
      <c r="AB39" s="156">
        <v>404</v>
      </c>
      <c r="AC39" s="155">
        <v>68</v>
      </c>
      <c r="AD39" s="155">
        <v>611</v>
      </c>
      <c r="AE39" s="155">
        <v>103</v>
      </c>
      <c r="AF39" s="155">
        <v>119</v>
      </c>
      <c r="AG39" s="155">
        <v>10</v>
      </c>
      <c r="AH39" s="155">
        <v>35</v>
      </c>
      <c r="AI39" s="155">
        <v>552</v>
      </c>
      <c r="AJ39" s="155">
        <v>156</v>
      </c>
      <c r="AK39" s="155">
        <v>860</v>
      </c>
      <c r="AL39" s="156">
        <v>1109</v>
      </c>
      <c r="AM39" s="155">
        <v>112</v>
      </c>
      <c r="AN39" s="157">
        <v>59</v>
      </c>
      <c r="AO39" s="158">
        <f t="shared" si="0"/>
        <v>15234</v>
      </c>
    </row>
    <row r="40" spans="1:41" ht="20.100000000000001" customHeight="1" x14ac:dyDescent="0.25">
      <c r="A40"/>
      <c r="B40" s="154" t="s">
        <v>104</v>
      </c>
      <c r="C40" s="155">
        <v>14</v>
      </c>
      <c r="D40" s="155">
        <v>35</v>
      </c>
      <c r="E40" s="155">
        <v>29</v>
      </c>
      <c r="F40" s="155">
        <v>40</v>
      </c>
      <c r="G40" s="155">
        <v>46</v>
      </c>
      <c r="H40" s="155">
        <v>15</v>
      </c>
      <c r="I40" s="155">
        <v>138</v>
      </c>
      <c r="J40" s="155">
        <v>34</v>
      </c>
      <c r="K40" s="155">
        <v>132</v>
      </c>
      <c r="L40" s="155">
        <v>31</v>
      </c>
      <c r="M40" s="155"/>
      <c r="N40" s="155">
        <v>25</v>
      </c>
      <c r="O40" s="155">
        <v>1</v>
      </c>
      <c r="P40" s="155">
        <v>24</v>
      </c>
      <c r="Q40" s="155">
        <v>27</v>
      </c>
      <c r="R40" s="155">
        <v>3</v>
      </c>
      <c r="S40" s="155"/>
      <c r="T40" s="155">
        <v>5</v>
      </c>
      <c r="U40" s="155">
        <v>4</v>
      </c>
      <c r="V40" s="155">
        <v>40</v>
      </c>
      <c r="W40" s="155">
        <v>18</v>
      </c>
      <c r="X40" s="155">
        <v>6</v>
      </c>
      <c r="Y40" s="155"/>
      <c r="Z40" s="155">
        <v>14</v>
      </c>
      <c r="AA40" s="155">
        <v>26</v>
      </c>
      <c r="AB40" s="155">
        <v>70</v>
      </c>
      <c r="AC40" s="155">
        <v>2</v>
      </c>
      <c r="AD40" s="155">
        <v>92</v>
      </c>
      <c r="AE40" s="155">
        <v>1</v>
      </c>
      <c r="AF40" s="155">
        <v>7</v>
      </c>
      <c r="AG40" s="155">
        <v>2</v>
      </c>
      <c r="AH40" s="155">
        <v>1</v>
      </c>
      <c r="AI40" s="155">
        <v>30</v>
      </c>
      <c r="AJ40" s="155">
        <v>12</v>
      </c>
      <c r="AK40" s="155">
        <v>45</v>
      </c>
      <c r="AL40" s="155">
        <v>76</v>
      </c>
      <c r="AM40" s="155">
        <v>3</v>
      </c>
      <c r="AN40" s="157">
        <v>2</v>
      </c>
      <c r="AO40" s="158">
        <f t="shared" si="0"/>
        <v>1050</v>
      </c>
    </row>
    <row r="41" spans="1:41" ht="20.100000000000001" customHeight="1" x14ac:dyDescent="0.25">
      <c r="A41"/>
      <c r="B41" s="154" t="s">
        <v>105</v>
      </c>
      <c r="C41" s="155">
        <v>30</v>
      </c>
      <c r="D41" s="155">
        <v>92</v>
      </c>
      <c r="E41" s="155">
        <v>101</v>
      </c>
      <c r="F41" s="155">
        <v>103</v>
      </c>
      <c r="G41" s="155">
        <v>94</v>
      </c>
      <c r="H41" s="155">
        <v>13</v>
      </c>
      <c r="I41" s="155">
        <v>233</v>
      </c>
      <c r="J41" s="155">
        <v>120</v>
      </c>
      <c r="K41" s="155">
        <v>161</v>
      </c>
      <c r="L41" s="155">
        <v>65</v>
      </c>
      <c r="M41" s="155">
        <v>17</v>
      </c>
      <c r="N41" s="155">
        <v>82</v>
      </c>
      <c r="O41" s="155"/>
      <c r="P41" s="155">
        <v>69</v>
      </c>
      <c r="Q41" s="155">
        <v>44</v>
      </c>
      <c r="R41" s="155">
        <v>32</v>
      </c>
      <c r="S41" s="155"/>
      <c r="T41" s="155">
        <v>6</v>
      </c>
      <c r="U41" s="155">
        <v>12</v>
      </c>
      <c r="V41" s="155">
        <v>188</v>
      </c>
      <c r="W41" s="155">
        <v>59</v>
      </c>
      <c r="X41" s="155">
        <v>48</v>
      </c>
      <c r="Y41" s="155">
        <v>2</v>
      </c>
      <c r="Z41" s="155">
        <v>58</v>
      </c>
      <c r="AA41" s="155">
        <v>91</v>
      </c>
      <c r="AB41" s="155">
        <v>93</v>
      </c>
      <c r="AC41" s="155">
        <v>9</v>
      </c>
      <c r="AD41" s="155">
        <v>117</v>
      </c>
      <c r="AE41" s="155">
        <v>4</v>
      </c>
      <c r="AF41" s="155">
        <v>24</v>
      </c>
      <c r="AG41" s="155">
        <v>12</v>
      </c>
      <c r="AH41" s="155">
        <v>19</v>
      </c>
      <c r="AI41" s="155">
        <v>77</v>
      </c>
      <c r="AJ41" s="155">
        <v>23</v>
      </c>
      <c r="AK41" s="155">
        <v>139</v>
      </c>
      <c r="AL41" s="155">
        <v>157</v>
      </c>
      <c r="AM41" s="155">
        <v>26</v>
      </c>
      <c r="AN41" s="157">
        <v>7</v>
      </c>
      <c r="AO41" s="158">
        <f t="shared" si="0"/>
        <v>2427</v>
      </c>
    </row>
    <row r="42" spans="1:41" ht="20.100000000000001" customHeight="1" x14ac:dyDescent="0.25">
      <c r="A42"/>
      <c r="B42" s="154" t="s">
        <v>106</v>
      </c>
      <c r="C42" s="155">
        <v>70</v>
      </c>
      <c r="D42" s="155">
        <v>232</v>
      </c>
      <c r="E42" s="155">
        <v>213</v>
      </c>
      <c r="F42" s="155">
        <v>189</v>
      </c>
      <c r="G42" s="155">
        <v>267</v>
      </c>
      <c r="H42" s="155">
        <v>107</v>
      </c>
      <c r="I42" s="155">
        <v>781</v>
      </c>
      <c r="J42" s="155">
        <v>186</v>
      </c>
      <c r="K42" s="155">
        <v>380</v>
      </c>
      <c r="L42" s="156">
        <v>422</v>
      </c>
      <c r="M42" s="155">
        <v>45</v>
      </c>
      <c r="N42" s="155">
        <v>368</v>
      </c>
      <c r="O42" s="155">
        <v>6</v>
      </c>
      <c r="P42" s="155">
        <v>306</v>
      </c>
      <c r="Q42" s="155">
        <v>106</v>
      </c>
      <c r="R42" s="155">
        <v>67</v>
      </c>
      <c r="S42" s="155"/>
      <c r="T42" s="155">
        <v>10</v>
      </c>
      <c r="U42" s="155">
        <v>122</v>
      </c>
      <c r="V42" s="155">
        <v>302</v>
      </c>
      <c r="W42" s="155">
        <v>68</v>
      </c>
      <c r="X42" s="155">
        <v>83</v>
      </c>
      <c r="Y42" s="155">
        <v>12</v>
      </c>
      <c r="Z42" s="155">
        <v>199</v>
      </c>
      <c r="AA42" s="155">
        <v>163</v>
      </c>
      <c r="AB42" s="155">
        <v>233</v>
      </c>
      <c r="AC42" s="155">
        <v>29</v>
      </c>
      <c r="AD42" s="155">
        <v>369</v>
      </c>
      <c r="AE42" s="155">
        <v>60</v>
      </c>
      <c r="AF42" s="155">
        <v>174</v>
      </c>
      <c r="AG42" s="155">
        <v>7</v>
      </c>
      <c r="AH42" s="155">
        <v>13</v>
      </c>
      <c r="AI42" s="155">
        <v>163</v>
      </c>
      <c r="AJ42" s="155">
        <v>91</v>
      </c>
      <c r="AK42" s="155">
        <v>633</v>
      </c>
      <c r="AL42" s="156">
        <v>545</v>
      </c>
      <c r="AM42" s="155">
        <v>76</v>
      </c>
      <c r="AN42" s="157">
        <v>9</v>
      </c>
      <c r="AO42" s="158">
        <f t="shared" si="0"/>
        <v>7106</v>
      </c>
    </row>
    <row r="43" spans="1:41" ht="20.100000000000001" customHeight="1" x14ac:dyDescent="0.25">
      <c r="A43"/>
      <c r="B43" s="154" t="s">
        <v>107</v>
      </c>
      <c r="C43" s="156">
        <v>2877</v>
      </c>
      <c r="D43" s="156">
        <v>6227</v>
      </c>
      <c r="E43" s="156">
        <v>9128</v>
      </c>
      <c r="F43" s="155">
        <v>4905</v>
      </c>
      <c r="G43" s="155">
        <v>3076</v>
      </c>
      <c r="H43" s="156">
        <v>1634</v>
      </c>
      <c r="I43" s="155">
        <v>2650</v>
      </c>
      <c r="J43" s="155">
        <v>605</v>
      </c>
      <c r="K43" s="155">
        <v>7552</v>
      </c>
      <c r="L43" s="156">
        <v>4563</v>
      </c>
      <c r="M43" s="156">
        <v>248</v>
      </c>
      <c r="N43" s="155">
        <v>1506</v>
      </c>
      <c r="O43" s="155">
        <v>207</v>
      </c>
      <c r="P43" s="155">
        <v>5146</v>
      </c>
      <c r="Q43" s="156">
        <v>1049</v>
      </c>
      <c r="R43" s="156">
        <v>1157</v>
      </c>
      <c r="S43" s="156">
        <v>23</v>
      </c>
      <c r="T43" s="156">
        <v>499</v>
      </c>
      <c r="U43" s="155">
        <v>2451</v>
      </c>
      <c r="V43" s="155">
        <v>3162</v>
      </c>
      <c r="W43" s="155">
        <v>715</v>
      </c>
      <c r="X43" s="156">
        <v>1665</v>
      </c>
      <c r="Y43" s="155">
        <v>19</v>
      </c>
      <c r="Z43" s="155">
        <v>2594</v>
      </c>
      <c r="AA43" s="156">
        <v>2483</v>
      </c>
      <c r="AB43" s="156">
        <v>5188</v>
      </c>
      <c r="AC43" s="156">
        <v>439</v>
      </c>
      <c r="AD43" s="155">
        <v>4353</v>
      </c>
      <c r="AE43" s="156">
        <v>1165</v>
      </c>
      <c r="AF43" s="155">
        <v>2885</v>
      </c>
      <c r="AG43" s="155">
        <v>497</v>
      </c>
      <c r="AH43" s="156">
        <v>94</v>
      </c>
      <c r="AI43" s="155">
        <v>1387</v>
      </c>
      <c r="AJ43" s="155">
        <v>798</v>
      </c>
      <c r="AK43" s="156">
        <v>5545</v>
      </c>
      <c r="AL43" s="156">
        <v>6189</v>
      </c>
      <c r="AM43" s="156">
        <v>4325</v>
      </c>
      <c r="AN43" s="157">
        <v>256</v>
      </c>
      <c r="AO43" s="158">
        <f t="shared" si="0"/>
        <v>99262</v>
      </c>
    </row>
    <row r="44" spans="1:41" ht="20.100000000000001" customHeight="1" x14ac:dyDescent="0.25">
      <c r="A44"/>
      <c r="B44" s="154" t="s">
        <v>108</v>
      </c>
      <c r="C44" s="155">
        <v>83</v>
      </c>
      <c r="D44" s="155">
        <v>126</v>
      </c>
      <c r="E44" s="155">
        <v>68</v>
      </c>
      <c r="F44" s="155">
        <v>282</v>
      </c>
      <c r="G44" s="155">
        <v>162</v>
      </c>
      <c r="H44" s="155">
        <v>7</v>
      </c>
      <c r="I44" s="155">
        <v>355</v>
      </c>
      <c r="J44" s="155">
        <v>209</v>
      </c>
      <c r="K44" s="155">
        <v>515</v>
      </c>
      <c r="L44" s="155">
        <v>168</v>
      </c>
      <c r="M44" s="155">
        <v>18</v>
      </c>
      <c r="N44" s="155">
        <v>166</v>
      </c>
      <c r="O44" s="155">
        <v>2</v>
      </c>
      <c r="P44" s="155">
        <v>126</v>
      </c>
      <c r="Q44" s="155">
        <v>110</v>
      </c>
      <c r="R44" s="155">
        <v>14</v>
      </c>
      <c r="S44" s="155">
        <v>1</v>
      </c>
      <c r="T44" s="155">
        <v>8</v>
      </c>
      <c r="U44" s="155">
        <v>50</v>
      </c>
      <c r="V44" s="155">
        <v>184</v>
      </c>
      <c r="W44" s="155">
        <v>196</v>
      </c>
      <c r="X44" s="155">
        <v>33</v>
      </c>
      <c r="Y44" s="155">
        <v>2</v>
      </c>
      <c r="Z44" s="155">
        <v>156</v>
      </c>
      <c r="AA44" s="155">
        <v>162</v>
      </c>
      <c r="AB44" s="155">
        <v>131</v>
      </c>
      <c r="AC44" s="155">
        <v>17</v>
      </c>
      <c r="AD44" s="155">
        <v>289</v>
      </c>
      <c r="AE44" s="155">
        <v>5</v>
      </c>
      <c r="AF44" s="155">
        <v>12</v>
      </c>
      <c r="AG44" s="155">
        <v>3</v>
      </c>
      <c r="AH44" s="155">
        <v>1</v>
      </c>
      <c r="AI44" s="155">
        <v>118</v>
      </c>
      <c r="AJ44" s="155">
        <v>41</v>
      </c>
      <c r="AK44" s="155">
        <v>334</v>
      </c>
      <c r="AL44" s="155">
        <v>176</v>
      </c>
      <c r="AM44" s="155">
        <v>35</v>
      </c>
      <c r="AN44" s="157">
        <v>30</v>
      </c>
      <c r="AO44" s="158">
        <f t="shared" si="0"/>
        <v>4395</v>
      </c>
    </row>
    <row r="45" spans="1:41" ht="20.100000000000001" customHeight="1" x14ac:dyDescent="0.25">
      <c r="A45"/>
      <c r="B45" s="154" t="s">
        <v>109</v>
      </c>
      <c r="C45" s="155">
        <v>64</v>
      </c>
      <c r="D45" s="155">
        <v>256</v>
      </c>
      <c r="E45" s="155">
        <v>171</v>
      </c>
      <c r="F45" s="155">
        <v>252</v>
      </c>
      <c r="G45" s="155">
        <v>255</v>
      </c>
      <c r="H45" s="155">
        <v>77</v>
      </c>
      <c r="I45" s="155">
        <v>744</v>
      </c>
      <c r="J45" s="155">
        <v>252</v>
      </c>
      <c r="K45" s="155">
        <v>548</v>
      </c>
      <c r="L45" s="156">
        <v>534</v>
      </c>
      <c r="M45" s="155">
        <v>47</v>
      </c>
      <c r="N45" s="155">
        <v>361</v>
      </c>
      <c r="O45" s="155">
        <v>15</v>
      </c>
      <c r="P45" s="155">
        <v>285</v>
      </c>
      <c r="Q45" s="155">
        <v>172</v>
      </c>
      <c r="R45" s="155">
        <v>75</v>
      </c>
      <c r="S45" s="155"/>
      <c r="T45" s="155">
        <v>14</v>
      </c>
      <c r="U45" s="155">
        <v>65</v>
      </c>
      <c r="V45" s="155">
        <v>361</v>
      </c>
      <c r="W45" s="155">
        <v>105</v>
      </c>
      <c r="X45" s="155">
        <v>92</v>
      </c>
      <c r="Y45" s="155">
        <v>3</v>
      </c>
      <c r="Z45" s="155">
        <v>133</v>
      </c>
      <c r="AA45" s="155">
        <v>323</v>
      </c>
      <c r="AB45" s="156">
        <v>275</v>
      </c>
      <c r="AC45" s="155">
        <v>53</v>
      </c>
      <c r="AD45" s="155">
        <v>339</v>
      </c>
      <c r="AE45" s="155">
        <v>66</v>
      </c>
      <c r="AF45" s="155">
        <v>173</v>
      </c>
      <c r="AG45" s="155">
        <v>10</v>
      </c>
      <c r="AH45" s="155">
        <v>14</v>
      </c>
      <c r="AI45" s="155">
        <v>290</v>
      </c>
      <c r="AJ45" s="155">
        <v>123</v>
      </c>
      <c r="AK45" s="155">
        <v>517</v>
      </c>
      <c r="AL45" s="155">
        <v>651</v>
      </c>
      <c r="AM45" s="155">
        <v>91</v>
      </c>
      <c r="AN45" s="157">
        <v>33</v>
      </c>
      <c r="AO45" s="158">
        <f t="shared" si="0"/>
        <v>7839</v>
      </c>
    </row>
    <row r="46" spans="1:41" ht="20.100000000000001" customHeight="1" x14ac:dyDescent="0.25">
      <c r="A46"/>
      <c r="B46" s="154" t="s">
        <v>110</v>
      </c>
      <c r="C46" s="155">
        <v>97</v>
      </c>
      <c r="D46" s="155">
        <v>122</v>
      </c>
      <c r="E46" s="155">
        <v>194</v>
      </c>
      <c r="F46" s="155">
        <v>333</v>
      </c>
      <c r="G46" s="155">
        <v>312</v>
      </c>
      <c r="H46" s="155">
        <v>32</v>
      </c>
      <c r="I46" s="155">
        <v>496</v>
      </c>
      <c r="J46" s="155">
        <v>218</v>
      </c>
      <c r="K46" s="155">
        <v>961</v>
      </c>
      <c r="L46" s="156">
        <v>271</v>
      </c>
      <c r="M46" s="155">
        <v>22</v>
      </c>
      <c r="N46" s="155">
        <v>202</v>
      </c>
      <c r="O46" s="155">
        <v>2</v>
      </c>
      <c r="P46" s="155">
        <v>301</v>
      </c>
      <c r="Q46" s="155">
        <v>260</v>
      </c>
      <c r="R46" s="155">
        <v>46</v>
      </c>
      <c r="S46" s="155"/>
      <c r="T46" s="155">
        <v>6</v>
      </c>
      <c r="U46" s="155">
        <v>71</v>
      </c>
      <c r="V46" s="155">
        <v>225</v>
      </c>
      <c r="W46" s="155">
        <v>205</v>
      </c>
      <c r="X46" s="155">
        <v>70</v>
      </c>
      <c r="Y46" s="155"/>
      <c r="Z46" s="155">
        <v>164</v>
      </c>
      <c r="AA46" s="155">
        <v>184</v>
      </c>
      <c r="AB46" s="155">
        <v>344</v>
      </c>
      <c r="AC46" s="155">
        <v>36</v>
      </c>
      <c r="AD46" s="155">
        <v>491</v>
      </c>
      <c r="AE46" s="155">
        <v>17</v>
      </c>
      <c r="AF46" s="155">
        <v>32</v>
      </c>
      <c r="AG46" s="155">
        <v>21</v>
      </c>
      <c r="AH46" s="155">
        <v>17</v>
      </c>
      <c r="AI46" s="155">
        <v>107</v>
      </c>
      <c r="AJ46" s="155">
        <v>95</v>
      </c>
      <c r="AK46" s="155">
        <v>245</v>
      </c>
      <c r="AL46" s="155">
        <v>576</v>
      </c>
      <c r="AM46" s="155">
        <v>34</v>
      </c>
      <c r="AN46" s="157">
        <v>11</v>
      </c>
      <c r="AO46" s="158">
        <f t="shared" si="0"/>
        <v>6820</v>
      </c>
    </row>
    <row r="47" spans="1:41" ht="20.100000000000001" customHeight="1" x14ac:dyDescent="0.25">
      <c r="A47"/>
      <c r="B47" s="154" t="s">
        <v>111</v>
      </c>
      <c r="C47" s="155">
        <v>88</v>
      </c>
      <c r="D47" s="155">
        <v>522</v>
      </c>
      <c r="E47" s="155">
        <v>532</v>
      </c>
      <c r="F47" s="155">
        <v>370</v>
      </c>
      <c r="G47" s="155">
        <v>273</v>
      </c>
      <c r="H47" s="155">
        <v>44</v>
      </c>
      <c r="I47" s="155">
        <v>950</v>
      </c>
      <c r="J47" s="155">
        <v>176</v>
      </c>
      <c r="K47" s="155">
        <v>1438</v>
      </c>
      <c r="L47" s="156">
        <v>1067</v>
      </c>
      <c r="M47" s="156">
        <v>131</v>
      </c>
      <c r="N47" s="155">
        <v>511</v>
      </c>
      <c r="O47" s="155">
        <v>29</v>
      </c>
      <c r="P47" s="155">
        <v>465</v>
      </c>
      <c r="Q47" s="155">
        <v>230</v>
      </c>
      <c r="R47" s="155">
        <v>106</v>
      </c>
      <c r="S47" s="155"/>
      <c r="T47" s="155">
        <v>36</v>
      </c>
      <c r="U47" s="155">
        <v>177</v>
      </c>
      <c r="V47" s="155">
        <v>705</v>
      </c>
      <c r="W47" s="155">
        <v>174</v>
      </c>
      <c r="X47" s="155">
        <v>232</v>
      </c>
      <c r="Y47" s="155">
        <v>9</v>
      </c>
      <c r="Z47" s="155">
        <v>506</v>
      </c>
      <c r="AA47" s="155">
        <v>341</v>
      </c>
      <c r="AB47" s="156">
        <v>453</v>
      </c>
      <c r="AC47" s="155">
        <v>71</v>
      </c>
      <c r="AD47" s="155">
        <v>709</v>
      </c>
      <c r="AE47" s="155">
        <v>16</v>
      </c>
      <c r="AF47" s="155">
        <v>110</v>
      </c>
      <c r="AG47" s="155">
        <v>93</v>
      </c>
      <c r="AH47" s="155">
        <v>31</v>
      </c>
      <c r="AI47" s="155">
        <v>1120</v>
      </c>
      <c r="AJ47" s="155">
        <v>70</v>
      </c>
      <c r="AK47" s="155">
        <v>1037</v>
      </c>
      <c r="AL47" s="156">
        <v>1799</v>
      </c>
      <c r="AM47" s="155">
        <v>84</v>
      </c>
      <c r="AN47" s="157">
        <v>27</v>
      </c>
      <c r="AO47" s="158">
        <f t="shared" si="0"/>
        <v>14732</v>
      </c>
    </row>
    <row r="48" spans="1:41" ht="20.100000000000001" customHeight="1" x14ac:dyDescent="0.25">
      <c r="A48"/>
      <c r="B48" s="154" t="s">
        <v>112</v>
      </c>
      <c r="C48" s="155">
        <v>29</v>
      </c>
      <c r="D48" s="155">
        <v>54</v>
      </c>
      <c r="E48" s="155">
        <v>67</v>
      </c>
      <c r="F48" s="155">
        <v>77</v>
      </c>
      <c r="G48" s="155">
        <v>40</v>
      </c>
      <c r="H48" s="155">
        <v>13</v>
      </c>
      <c r="I48" s="155">
        <v>168</v>
      </c>
      <c r="J48" s="155">
        <v>20</v>
      </c>
      <c r="K48" s="155">
        <v>103</v>
      </c>
      <c r="L48" s="155">
        <v>66</v>
      </c>
      <c r="M48" s="155">
        <v>50</v>
      </c>
      <c r="N48" s="155">
        <v>103</v>
      </c>
      <c r="O48" s="155">
        <v>2</v>
      </c>
      <c r="P48" s="155">
        <v>86</v>
      </c>
      <c r="Q48" s="155">
        <v>30</v>
      </c>
      <c r="R48" s="155">
        <v>3</v>
      </c>
      <c r="S48" s="155"/>
      <c r="T48" s="155">
        <v>1</v>
      </c>
      <c r="U48" s="155">
        <v>33</v>
      </c>
      <c r="V48" s="155">
        <v>68</v>
      </c>
      <c r="W48" s="155">
        <v>69</v>
      </c>
      <c r="X48" s="155">
        <v>23</v>
      </c>
      <c r="Y48" s="155">
        <v>1</v>
      </c>
      <c r="Z48" s="155">
        <v>52</v>
      </c>
      <c r="AA48" s="155">
        <v>133</v>
      </c>
      <c r="AB48" s="155">
        <v>69</v>
      </c>
      <c r="AC48" s="155">
        <v>10</v>
      </c>
      <c r="AD48" s="155">
        <v>92</v>
      </c>
      <c r="AE48" s="155">
        <v>8</v>
      </c>
      <c r="AF48" s="155">
        <v>35</v>
      </c>
      <c r="AG48" s="155">
        <v>2</v>
      </c>
      <c r="AH48" s="155">
        <v>5</v>
      </c>
      <c r="AI48" s="155">
        <v>172</v>
      </c>
      <c r="AJ48" s="155">
        <v>23</v>
      </c>
      <c r="AK48" s="155">
        <v>107</v>
      </c>
      <c r="AL48" s="155">
        <v>163</v>
      </c>
      <c r="AM48" s="155">
        <v>15</v>
      </c>
      <c r="AN48" s="157">
        <v>6</v>
      </c>
      <c r="AO48" s="158">
        <f t="shared" si="0"/>
        <v>1998</v>
      </c>
    </row>
    <row r="49" spans="1:41" ht="20.100000000000001" customHeight="1" x14ac:dyDescent="0.25">
      <c r="A49"/>
      <c r="B49" s="154" t="s">
        <v>113</v>
      </c>
      <c r="C49" s="155">
        <v>53</v>
      </c>
      <c r="D49" s="155">
        <v>86</v>
      </c>
      <c r="E49" s="155">
        <v>103</v>
      </c>
      <c r="F49" s="155">
        <v>201</v>
      </c>
      <c r="G49" s="155">
        <v>114</v>
      </c>
      <c r="H49" s="155">
        <v>16</v>
      </c>
      <c r="I49" s="155">
        <v>290</v>
      </c>
      <c r="J49" s="155">
        <v>65</v>
      </c>
      <c r="K49" s="155">
        <v>342</v>
      </c>
      <c r="L49" s="155">
        <v>250</v>
      </c>
      <c r="M49" s="155">
        <v>13</v>
      </c>
      <c r="N49" s="155">
        <v>114</v>
      </c>
      <c r="O49" s="155">
        <v>2</v>
      </c>
      <c r="P49" s="155">
        <v>201</v>
      </c>
      <c r="Q49" s="155">
        <v>64</v>
      </c>
      <c r="R49" s="155">
        <v>34</v>
      </c>
      <c r="S49" s="155"/>
      <c r="T49" s="155">
        <v>9</v>
      </c>
      <c r="U49" s="155">
        <v>47</v>
      </c>
      <c r="V49" s="155">
        <v>133</v>
      </c>
      <c r="W49" s="155">
        <v>146</v>
      </c>
      <c r="X49" s="155">
        <v>27</v>
      </c>
      <c r="Y49" s="155">
        <v>1</v>
      </c>
      <c r="Z49" s="155">
        <v>119</v>
      </c>
      <c r="AA49" s="155">
        <v>89</v>
      </c>
      <c r="AB49" s="155">
        <v>118</v>
      </c>
      <c r="AC49" s="155">
        <v>11</v>
      </c>
      <c r="AD49" s="155">
        <v>269</v>
      </c>
      <c r="AE49" s="155">
        <v>5</v>
      </c>
      <c r="AF49" s="155">
        <v>106</v>
      </c>
      <c r="AG49" s="155">
        <v>4</v>
      </c>
      <c r="AH49" s="155">
        <v>15</v>
      </c>
      <c r="AI49" s="155">
        <v>166</v>
      </c>
      <c r="AJ49" s="155">
        <v>29</v>
      </c>
      <c r="AK49" s="155">
        <v>271</v>
      </c>
      <c r="AL49" s="155">
        <v>513</v>
      </c>
      <c r="AM49" s="155">
        <v>31</v>
      </c>
      <c r="AN49" s="157">
        <v>22</v>
      </c>
      <c r="AO49" s="158">
        <f t="shared" si="0"/>
        <v>4079</v>
      </c>
    </row>
    <row r="50" spans="1:41" ht="20.100000000000001" customHeight="1" x14ac:dyDescent="0.25">
      <c r="A50"/>
      <c r="B50" s="154" t="s">
        <v>114</v>
      </c>
      <c r="C50" s="155">
        <v>20</v>
      </c>
      <c r="D50" s="155">
        <v>50</v>
      </c>
      <c r="E50" s="155">
        <v>70</v>
      </c>
      <c r="F50" s="155">
        <v>96</v>
      </c>
      <c r="G50" s="155">
        <v>53</v>
      </c>
      <c r="H50" s="155">
        <v>11</v>
      </c>
      <c r="I50" s="155">
        <v>163</v>
      </c>
      <c r="J50" s="155">
        <v>29</v>
      </c>
      <c r="K50" s="155">
        <v>362</v>
      </c>
      <c r="L50" s="155">
        <v>161</v>
      </c>
      <c r="M50" s="155">
        <v>17</v>
      </c>
      <c r="N50" s="155">
        <v>106</v>
      </c>
      <c r="O50" s="155">
        <v>1</v>
      </c>
      <c r="P50" s="155">
        <v>60</v>
      </c>
      <c r="Q50" s="155">
        <v>52</v>
      </c>
      <c r="R50" s="155">
        <v>12</v>
      </c>
      <c r="S50" s="155"/>
      <c r="T50" s="155">
        <v>9</v>
      </c>
      <c r="U50" s="155">
        <v>29</v>
      </c>
      <c r="V50" s="155">
        <v>105</v>
      </c>
      <c r="W50" s="155">
        <v>35</v>
      </c>
      <c r="X50" s="155">
        <v>41</v>
      </c>
      <c r="Y50" s="155">
        <v>1</v>
      </c>
      <c r="Z50" s="155">
        <v>115</v>
      </c>
      <c r="AA50" s="155">
        <v>51</v>
      </c>
      <c r="AB50" s="155">
        <v>46</v>
      </c>
      <c r="AC50" s="155">
        <v>20</v>
      </c>
      <c r="AD50" s="155">
        <v>117</v>
      </c>
      <c r="AE50" s="155">
        <v>4</v>
      </c>
      <c r="AF50" s="155">
        <v>23</v>
      </c>
      <c r="AG50" s="155">
        <v>13</v>
      </c>
      <c r="AH50" s="155">
        <v>4</v>
      </c>
      <c r="AI50" s="155">
        <v>180</v>
      </c>
      <c r="AJ50" s="155">
        <v>28</v>
      </c>
      <c r="AK50" s="155">
        <v>281</v>
      </c>
      <c r="AL50" s="155">
        <v>213</v>
      </c>
      <c r="AM50" s="155">
        <v>26</v>
      </c>
      <c r="AN50" s="157">
        <v>5</v>
      </c>
      <c r="AO50" s="158">
        <f t="shared" si="0"/>
        <v>2609</v>
      </c>
    </row>
    <row r="51" spans="1:41" ht="20.100000000000001" customHeight="1" x14ac:dyDescent="0.25">
      <c r="A51"/>
      <c r="B51" s="154" t="s">
        <v>115</v>
      </c>
      <c r="C51" s="155">
        <v>17</v>
      </c>
      <c r="D51" s="155">
        <v>14</v>
      </c>
      <c r="E51" s="155">
        <v>16</v>
      </c>
      <c r="F51" s="155">
        <v>41</v>
      </c>
      <c r="G51" s="155">
        <v>21</v>
      </c>
      <c r="H51" s="155">
        <v>1</v>
      </c>
      <c r="I51" s="155">
        <v>95</v>
      </c>
      <c r="J51" s="155">
        <v>2572</v>
      </c>
      <c r="K51" s="155">
        <v>113</v>
      </c>
      <c r="L51" s="155">
        <v>28</v>
      </c>
      <c r="M51" s="155">
        <v>2</v>
      </c>
      <c r="N51" s="155">
        <v>23</v>
      </c>
      <c r="O51" s="155">
        <v>1</v>
      </c>
      <c r="P51" s="155">
        <v>43</v>
      </c>
      <c r="Q51" s="155">
        <v>15</v>
      </c>
      <c r="R51" s="155">
        <v>5</v>
      </c>
      <c r="S51" s="155"/>
      <c r="T51" s="155">
        <v>3</v>
      </c>
      <c r="U51" s="155">
        <v>2</v>
      </c>
      <c r="V51" s="155">
        <v>31</v>
      </c>
      <c r="W51" s="155">
        <v>8</v>
      </c>
      <c r="X51" s="155">
        <v>5</v>
      </c>
      <c r="Y51" s="155"/>
      <c r="Z51" s="155">
        <v>21</v>
      </c>
      <c r="AA51" s="155">
        <v>26</v>
      </c>
      <c r="AB51" s="155">
        <v>27</v>
      </c>
      <c r="AC51" s="155">
        <v>3</v>
      </c>
      <c r="AD51" s="155">
        <v>30</v>
      </c>
      <c r="AE51" s="155">
        <v>2</v>
      </c>
      <c r="AF51" s="155">
        <v>3</v>
      </c>
      <c r="AG51" s="155"/>
      <c r="AH51" s="155">
        <v>1</v>
      </c>
      <c r="AI51" s="155">
        <v>30</v>
      </c>
      <c r="AJ51" s="155">
        <v>26</v>
      </c>
      <c r="AK51" s="155">
        <v>47</v>
      </c>
      <c r="AL51" s="155">
        <v>37</v>
      </c>
      <c r="AM51" s="155">
        <v>4</v>
      </c>
      <c r="AN51" s="157">
        <v>2</v>
      </c>
      <c r="AO51" s="158">
        <f t="shared" si="0"/>
        <v>3315</v>
      </c>
    </row>
    <row r="52" spans="1:41" ht="20.100000000000001" customHeight="1" x14ac:dyDescent="0.25">
      <c r="A52"/>
      <c r="B52" s="154" t="s">
        <v>116</v>
      </c>
      <c r="C52" s="155">
        <v>37</v>
      </c>
      <c r="D52" s="155">
        <v>147</v>
      </c>
      <c r="E52" s="155">
        <v>152</v>
      </c>
      <c r="F52" s="155">
        <v>138</v>
      </c>
      <c r="G52" s="155">
        <v>121</v>
      </c>
      <c r="H52" s="155">
        <v>18</v>
      </c>
      <c r="I52" s="155">
        <v>467</v>
      </c>
      <c r="J52" s="155">
        <v>121</v>
      </c>
      <c r="K52" s="155">
        <v>721</v>
      </c>
      <c r="L52" s="156">
        <v>252</v>
      </c>
      <c r="M52" s="155">
        <v>46</v>
      </c>
      <c r="N52" s="155">
        <v>264</v>
      </c>
      <c r="O52" s="155"/>
      <c r="P52" s="155">
        <v>187</v>
      </c>
      <c r="Q52" s="155">
        <v>138</v>
      </c>
      <c r="R52" s="155">
        <v>17</v>
      </c>
      <c r="S52" s="155"/>
      <c r="T52" s="155">
        <v>9</v>
      </c>
      <c r="U52" s="155">
        <v>51</v>
      </c>
      <c r="V52" s="155">
        <v>249</v>
      </c>
      <c r="W52" s="155">
        <v>45</v>
      </c>
      <c r="X52" s="155">
        <v>104</v>
      </c>
      <c r="Y52" s="155">
        <v>5</v>
      </c>
      <c r="Z52" s="155">
        <v>102</v>
      </c>
      <c r="AA52" s="155">
        <v>66</v>
      </c>
      <c r="AB52" s="155">
        <v>190</v>
      </c>
      <c r="AC52" s="155">
        <v>27</v>
      </c>
      <c r="AD52" s="155">
        <v>227</v>
      </c>
      <c r="AE52" s="155">
        <v>3</v>
      </c>
      <c r="AF52" s="155">
        <v>56</v>
      </c>
      <c r="AG52" s="155">
        <v>10</v>
      </c>
      <c r="AH52" s="155">
        <v>6</v>
      </c>
      <c r="AI52" s="155">
        <v>174</v>
      </c>
      <c r="AJ52" s="155">
        <v>44</v>
      </c>
      <c r="AK52" s="155">
        <v>286</v>
      </c>
      <c r="AL52" s="155">
        <v>750</v>
      </c>
      <c r="AM52" s="155">
        <v>32</v>
      </c>
      <c r="AN52" s="157">
        <v>8</v>
      </c>
      <c r="AO52" s="158">
        <f t="shared" si="0"/>
        <v>5270</v>
      </c>
    </row>
    <row r="53" spans="1:41" ht="20.100000000000001" customHeight="1" x14ac:dyDescent="0.25">
      <c r="A53"/>
      <c r="B53" s="154" t="s">
        <v>117</v>
      </c>
      <c r="C53" s="155">
        <v>66</v>
      </c>
      <c r="D53" s="155">
        <v>108</v>
      </c>
      <c r="E53" s="155">
        <v>90</v>
      </c>
      <c r="F53" s="155">
        <v>255</v>
      </c>
      <c r="G53" s="155">
        <v>220</v>
      </c>
      <c r="H53" s="155">
        <v>15</v>
      </c>
      <c r="I53" s="155">
        <v>323</v>
      </c>
      <c r="J53" s="155">
        <v>168</v>
      </c>
      <c r="K53" s="155">
        <v>591</v>
      </c>
      <c r="L53" s="156">
        <v>131</v>
      </c>
      <c r="M53" s="155">
        <v>6</v>
      </c>
      <c r="N53" s="155">
        <v>197</v>
      </c>
      <c r="O53" s="155">
        <v>4</v>
      </c>
      <c r="P53" s="155">
        <v>86</v>
      </c>
      <c r="Q53" s="155">
        <v>118</v>
      </c>
      <c r="R53" s="155">
        <v>41</v>
      </c>
      <c r="S53" s="155"/>
      <c r="T53" s="155">
        <v>7</v>
      </c>
      <c r="U53" s="155">
        <v>22</v>
      </c>
      <c r="V53" s="155">
        <v>216</v>
      </c>
      <c r="W53" s="155">
        <v>80</v>
      </c>
      <c r="X53" s="155">
        <v>40</v>
      </c>
      <c r="Y53" s="155">
        <v>8</v>
      </c>
      <c r="Z53" s="155">
        <v>142</v>
      </c>
      <c r="AA53" s="155">
        <v>120</v>
      </c>
      <c r="AB53" s="155">
        <v>222</v>
      </c>
      <c r="AC53" s="155">
        <v>21</v>
      </c>
      <c r="AD53" s="155">
        <v>226</v>
      </c>
      <c r="AE53" s="155">
        <v>7</v>
      </c>
      <c r="AF53" s="155">
        <v>19</v>
      </c>
      <c r="AG53" s="155">
        <v>21</v>
      </c>
      <c r="AH53" s="155">
        <v>3</v>
      </c>
      <c r="AI53" s="155">
        <v>174</v>
      </c>
      <c r="AJ53" s="155">
        <v>47</v>
      </c>
      <c r="AK53" s="155">
        <v>298</v>
      </c>
      <c r="AL53" s="155">
        <v>471</v>
      </c>
      <c r="AM53" s="155">
        <v>20</v>
      </c>
      <c r="AN53" s="157">
        <v>13</v>
      </c>
      <c r="AO53" s="158">
        <f t="shared" si="0"/>
        <v>4596</v>
      </c>
    </row>
    <row r="54" spans="1:41" ht="20.100000000000001" customHeight="1" x14ac:dyDescent="0.25">
      <c r="A54"/>
      <c r="B54" s="154" t="s">
        <v>118</v>
      </c>
      <c r="C54" s="155">
        <v>74</v>
      </c>
      <c r="D54" s="155">
        <v>141</v>
      </c>
      <c r="E54" s="155">
        <v>189</v>
      </c>
      <c r="F54" s="155">
        <v>306</v>
      </c>
      <c r="G54" s="155">
        <v>281</v>
      </c>
      <c r="H54" s="155">
        <v>20</v>
      </c>
      <c r="I54" s="155">
        <v>678</v>
      </c>
      <c r="J54" s="155">
        <v>328</v>
      </c>
      <c r="K54" s="155">
        <v>923</v>
      </c>
      <c r="L54" s="156">
        <v>372</v>
      </c>
      <c r="M54" s="155">
        <v>28</v>
      </c>
      <c r="N54" s="155">
        <v>332</v>
      </c>
      <c r="O54" s="155">
        <v>10</v>
      </c>
      <c r="P54" s="155">
        <v>510</v>
      </c>
      <c r="Q54" s="155">
        <v>252</v>
      </c>
      <c r="R54" s="155">
        <v>57</v>
      </c>
      <c r="S54" s="155"/>
      <c r="T54" s="155">
        <v>11</v>
      </c>
      <c r="U54" s="155">
        <v>112</v>
      </c>
      <c r="V54" s="155">
        <v>232</v>
      </c>
      <c r="W54" s="155">
        <v>197</v>
      </c>
      <c r="X54" s="155">
        <v>102</v>
      </c>
      <c r="Y54" s="155">
        <v>1</v>
      </c>
      <c r="Z54" s="155">
        <v>319</v>
      </c>
      <c r="AA54" s="155">
        <v>153</v>
      </c>
      <c r="AB54" s="155">
        <v>255</v>
      </c>
      <c r="AC54" s="155">
        <v>51</v>
      </c>
      <c r="AD54" s="155">
        <v>590</v>
      </c>
      <c r="AE54" s="155">
        <v>4</v>
      </c>
      <c r="AF54" s="155">
        <v>68</v>
      </c>
      <c r="AG54" s="155">
        <v>41</v>
      </c>
      <c r="AH54" s="155">
        <v>7</v>
      </c>
      <c r="AI54" s="155">
        <v>102</v>
      </c>
      <c r="AJ54" s="155">
        <v>107</v>
      </c>
      <c r="AK54" s="155">
        <v>569</v>
      </c>
      <c r="AL54" s="155">
        <v>507</v>
      </c>
      <c r="AM54" s="155">
        <v>36</v>
      </c>
      <c r="AN54" s="157">
        <v>18</v>
      </c>
      <c r="AO54" s="158">
        <f t="shared" si="0"/>
        <v>7983</v>
      </c>
    </row>
    <row r="55" spans="1:41" ht="20.100000000000001" customHeight="1" x14ac:dyDescent="0.25">
      <c r="A55"/>
      <c r="B55" s="154" t="s">
        <v>119</v>
      </c>
      <c r="C55" s="155">
        <v>88</v>
      </c>
      <c r="D55" s="155">
        <v>279</v>
      </c>
      <c r="E55" s="155">
        <v>262</v>
      </c>
      <c r="F55" s="155">
        <v>492</v>
      </c>
      <c r="G55" s="155">
        <v>190</v>
      </c>
      <c r="H55" s="155">
        <v>12</v>
      </c>
      <c r="I55" s="155">
        <v>1111</v>
      </c>
      <c r="J55" s="155">
        <v>379</v>
      </c>
      <c r="K55" s="155">
        <v>1177</v>
      </c>
      <c r="L55" s="156">
        <v>204</v>
      </c>
      <c r="M55" s="155">
        <v>49</v>
      </c>
      <c r="N55" s="155">
        <v>559</v>
      </c>
      <c r="O55" s="155">
        <v>5</v>
      </c>
      <c r="P55" s="155">
        <v>270</v>
      </c>
      <c r="Q55" s="155">
        <v>369</v>
      </c>
      <c r="R55" s="155">
        <v>45</v>
      </c>
      <c r="S55" s="155"/>
      <c r="T55" s="155">
        <v>27</v>
      </c>
      <c r="U55" s="155">
        <v>76</v>
      </c>
      <c r="V55" s="155">
        <v>371</v>
      </c>
      <c r="W55" s="155">
        <v>152</v>
      </c>
      <c r="X55" s="155">
        <v>69</v>
      </c>
      <c r="Y55" s="155">
        <v>1</v>
      </c>
      <c r="Z55" s="155">
        <v>198</v>
      </c>
      <c r="AA55" s="155">
        <v>134</v>
      </c>
      <c r="AB55" s="156">
        <v>414</v>
      </c>
      <c r="AC55" s="155">
        <v>18</v>
      </c>
      <c r="AD55" s="155">
        <v>1007</v>
      </c>
      <c r="AE55" s="155">
        <v>6</v>
      </c>
      <c r="AF55" s="155">
        <v>28</v>
      </c>
      <c r="AG55" s="155">
        <v>7</v>
      </c>
      <c r="AH55" s="155">
        <v>2</v>
      </c>
      <c r="AI55" s="155">
        <v>217</v>
      </c>
      <c r="AJ55" s="155">
        <v>43</v>
      </c>
      <c r="AK55" s="155">
        <v>465</v>
      </c>
      <c r="AL55" s="155">
        <v>796</v>
      </c>
      <c r="AM55" s="155">
        <v>39</v>
      </c>
      <c r="AN55" s="157">
        <v>39</v>
      </c>
      <c r="AO55" s="158">
        <f t="shared" si="0"/>
        <v>9600</v>
      </c>
    </row>
    <row r="56" spans="1:41" ht="20.100000000000001" customHeight="1" x14ac:dyDescent="0.25">
      <c r="A56"/>
      <c r="B56" s="154" t="s">
        <v>120</v>
      </c>
      <c r="C56" s="155">
        <v>83</v>
      </c>
      <c r="D56" s="155">
        <v>259</v>
      </c>
      <c r="E56" s="155">
        <v>274</v>
      </c>
      <c r="F56" s="155">
        <v>317</v>
      </c>
      <c r="G56" s="155">
        <v>179</v>
      </c>
      <c r="H56" s="155">
        <v>201</v>
      </c>
      <c r="I56" s="155">
        <v>477</v>
      </c>
      <c r="J56" s="155">
        <v>95</v>
      </c>
      <c r="K56" s="155">
        <v>707</v>
      </c>
      <c r="L56" s="156">
        <v>275</v>
      </c>
      <c r="M56" s="155">
        <v>28</v>
      </c>
      <c r="N56" s="155">
        <v>372</v>
      </c>
      <c r="O56" s="155">
        <v>6</v>
      </c>
      <c r="P56" s="155">
        <v>229</v>
      </c>
      <c r="Q56" s="155">
        <v>73</v>
      </c>
      <c r="R56" s="155">
        <v>54</v>
      </c>
      <c r="S56" s="155"/>
      <c r="T56" s="155">
        <v>13</v>
      </c>
      <c r="U56" s="155">
        <v>61</v>
      </c>
      <c r="V56" s="155">
        <v>431</v>
      </c>
      <c r="W56" s="155">
        <v>140</v>
      </c>
      <c r="X56" s="155">
        <v>108</v>
      </c>
      <c r="Y56" s="155">
        <v>8</v>
      </c>
      <c r="Z56" s="155">
        <v>209</v>
      </c>
      <c r="AA56" s="155">
        <v>203</v>
      </c>
      <c r="AB56" s="155">
        <v>243</v>
      </c>
      <c r="AC56" s="155">
        <v>61</v>
      </c>
      <c r="AD56" s="155">
        <v>365</v>
      </c>
      <c r="AE56" s="155">
        <v>122</v>
      </c>
      <c r="AF56" s="155">
        <v>291</v>
      </c>
      <c r="AG56" s="155">
        <v>11</v>
      </c>
      <c r="AH56" s="155">
        <v>34</v>
      </c>
      <c r="AI56" s="155">
        <v>315</v>
      </c>
      <c r="AJ56" s="155">
        <v>129</v>
      </c>
      <c r="AK56" s="155">
        <v>620</v>
      </c>
      <c r="AL56" s="156">
        <v>778</v>
      </c>
      <c r="AM56" s="155">
        <v>40</v>
      </c>
      <c r="AN56" s="157">
        <v>15</v>
      </c>
      <c r="AO56" s="158">
        <f t="shared" si="0"/>
        <v>7826</v>
      </c>
    </row>
    <row r="57" spans="1:41" ht="20.100000000000001" customHeight="1" x14ac:dyDescent="0.25">
      <c r="A57"/>
      <c r="B57" s="154" t="s">
        <v>121</v>
      </c>
      <c r="C57" s="155">
        <v>62</v>
      </c>
      <c r="D57" s="155">
        <v>255</v>
      </c>
      <c r="E57" s="155">
        <v>211</v>
      </c>
      <c r="F57" s="155">
        <v>431</v>
      </c>
      <c r="G57" s="155">
        <v>200</v>
      </c>
      <c r="H57" s="155">
        <v>58</v>
      </c>
      <c r="I57" s="155">
        <v>958</v>
      </c>
      <c r="J57" s="155">
        <v>107</v>
      </c>
      <c r="K57" s="155">
        <v>863</v>
      </c>
      <c r="L57" s="156">
        <v>1180</v>
      </c>
      <c r="M57" s="156">
        <v>31</v>
      </c>
      <c r="N57" s="155">
        <v>409</v>
      </c>
      <c r="O57" s="155">
        <v>4</v>
      </c>
      <c r="P57" s="155">
        <v>414</v>
      </c>
      <c r="Q57" s="155">
        <v>184</v>
      </c>
      <c r="R57" s="155">
        <v>54</v>
      </c>
      <c r="S57" s="155"/>
      <c r="T57" s="155">
        <v>6</v>
      </c>
      <c r="U57" s="155">
        <v>49</v>
      </c>
      <c r="V57" s="155">
        <v>269</v>
      </c>
      <c r="W57" s="155">
        <v>122</v>
      </c>
      <c r="X57" s="155">
        <v>69</v>
      </c>
      <c r="Y57" s="155"/>
      <c r="Z57" s="155">
        <v>291</v>
      </c>
      <c r="AA57" s="155">
        <v>159</v>
      </c>
      <c r="AB57" s="155">
        <v>224</v>
      </c>
      <c r="AC57" s="155">
        <v>28</v>
      </c>
      <c r="AD57" s="155">
        <v>483</v>
      </c>
      <c r="AE57" s="155">
        <v>45</v>
      </c>
      <c r="AF57" s="155">
        <v>146</v>
      </c>
      <c r="AG57" s="155">
        <v>14</v>
      </c>
      <c r="AH57" s="155">
        <v>13</v>
      </c>
      <c r="AI57" s="155">
        <v>154</v>
      </c>
      <c r="AJ57" s="155">
        <v>36</v>
      </c>
      <c r="AK57" s="155">
        <v>455</v>
      </c>
      <c r="AL57" s="155">
        <v>744</v>
      </c>
      <c r="AM57" s="155">
        <v>44</v>
      </c>
      <c r="AN57" s="157">
        <v>12</v>
      </c>
      <c r="AO57" s="158">
        <f t="shared" si="0"/>
        <v>8784</v>
      </c>
    </row>
    <row r="58" spans="1:41" ht="20.100000000000001" customHeight="1" x14ac:dyDescent="0.25">
      <c r="A58"/>
      <c r="B58" s="154" t="s">
        <v>122</v>
      </c>
      <c r="C58" s="155">
        <v>77</v>
      </c>
      <c r="D58" s="155">
        <v>146</v>
      </c>
      <c r="E58" s="155">
        <v>222</v>
      </c>
      <c r="F58" s="155">
        <v>226</v>
      </c>
      <c r="G58" s="155">
        <v>163</v>
      </c>
      <c r="H58" s="155">
        <v>31</v>
      </c>
      <c r="I58" s="155">
        <v>363</v>
      </c>
      <c r="J58" s="155">
        <v>126</v>
      </c>
      <c r="K58" s="155">
        <v>440</v>
      </c>
      <c r="L58" s="156">
        <v>404</v>
      </c>
      <c r="M58" s="155">
        <v>29</v>
      </c>
      <c r="N58" s="155">
        <v>233</v>
      </c>
      <c r="O58" s="155">
        <v>7</v>
      </c>
      <c r="P58" s="155">
        <v>209</v>
      </c>
      <c r="Q58" s="155">
        <v>209</v>
      </c>
      <c r="R58" s="155">
        <v>34</v>
      </c>
      <c r="S58" s="155"/>
      <c r="T58" s="155">
        <v>7</v>
      </c>
      <c r="U58" s="155">
        <v>70</v>
      </c>
      <c r="V58" s="155">
        <v>163</v>
      </c>
      <c r="W58" s="155">
        <v>199</v>
      </c>
      <c r="X58" s="155">
        <v>77</v>
      </c>
      <c r="Y58" s="155">
        <v>8</v>
      </c>
      <c r="Z58" s="155">
        <v>115</v>
      </c>
      <c r="AA58" s="155">
        <v>140</v>
      </c>
      <c r="AB58" s="155">
        <v>200</v>
      </c>
      <c r="AC58" s="155">
        <v>22</v>
      </c>
      <c r="AD58" s="155">
        <v>275</v>
      </c>
      <c r="AE58" s="155">
        <v>14</v>
      </c>
      <c r="AF58" s="155">
        <v>49</v>
      </c>
      <c r="AG58" s="155">
        <v>7</v>
      </c>
      <c r="AH58" s="155">
        <v>6</v>
      </c>
      <c r="AI58" s="155">
        <v>127</v>
      </c>
      <c r="AJ58" s="155">
        <v>88</v>
      </c>
      <c r="AK58" s="155">
        <v>244</v>
      </c>
      <c r="AL58" s="155">
        <v>538</v>
      </c>
      <c r="AM58" s="155">
        <v>27</v>
      </c>
      <c r="AN58" s="157">
        <v>30</v>
      </c>
      <c r="AO58" s="158">
        <f t="shared" si="0"/>
        <v>5325</v>
      </c>
    </row>
    <row r="59" spans="1:41" ht="20.100000000000001" customHeight="1" x14ac:dyDescent="0.25">
      <c r="A59"/>
      <c r="B59" s="154" t="s">
        <v>123</v>
      </c>
      <c r="C59" s="155">
        <v>97</v>
      </c>
      <c r="D59" s="155">
        <v>405</v>
      </c>
      <c r="E59" s="155">
        <v>422</v>
      </c>
      <c r="F59" s="155">
        <v>554</v>
      </c>
      <c r="G59" s="155">
        <v>151</v>
      </c>
      <c r="H59" s="155">
        <v>81</v>
      </c>
      <c r="I59" s="155">
        <v>1268</v>
      </c>
      <c r="J59" s="155">
        <v>241</v>
      </c>
      <c r="K59" s="155">
        <v>1027</v>
      </c>
      <c r="L59" s="156">
        <v>302</v>
      </c>
      <c r="M59" s="156">
        <v>52</v>
      </c>
      <c r="N59" s="155">
        <v>552</v>
      </c>
      <c r="O59" s="155">
        <v>8</v>
      </c>
      <c r="P59" s="155">
        <v>494</v>
      </c>
      <c r="Q59" s="155">
        <v>268</v>
      </c>
      <c r="R59" s="155">
        <v>103</v>
      </c>
      <c r="S59" s="155"/>
      <c r="T59" s="155">
        <v>26</v>
      </c>
      <c r="U59" s="155">
        <v>159</v>
      </c>
      <c r="V59" s="155">
        <v>478</v>
      </c>
      <c r="W59" s="155">
        <v>151</v>
      </c>
      <c r="X59" s="155">
        <v>215</v>
      </c>
      <c r="Y59" s="155">
        <v>5</v>
      </c>
      <c r="Z59" s="155">
        <v>523</v>
      </c>
      <c r="AA59" s="155">
        <v>156</v>
      </c>
      <c r="AB59" s="155">
        <v>232</v>
      </c>
      <c r="AC59" s="155">
        <v>67</v>
      </c>
      <c r="AD59" s="155">
        <v>844</v>
      </c>
      <c r="AE59" s="155">
        <v>56</v>
      </c>
      <c r="AF59" s="155">
        <v>255</v>
      </c>
      <c r="AG59" s="155">
        <v>10</v>
      </c>
      <c r="AH59" s="155">
        <v>39</v>
      </c>
      <c r="AI59" s="155">
        <v>288</v>
      </c>
      <c r="AJ59" s="155">
        <v>80</v>
      </c>
      <c r="AK59" s="155">
        <v>720</v>
      </c>
      <c r="AL59" s="156">
        <v>982</v>
      </c>
      <c r="AM59" s="155">
        <v>88</v>
      </c>
      <c r="AN59" s="157">
        <v>34</v>
      </c>
      <c r="AO59" s="158">
        <f t="shared" si="0"/>
        <v>11433</v>
      </c>
    </row>
    <row r="60" spans="1:41" ht="20.100000000000001" customHeight="1" x14ac:dyDescent="0.25">
      <c r="A60"/>
      <c r="B60" s="154" t="s">
        <v>124</v>
      </c>
      <c r="C60" s="155">
        <v>44</v>
      </c>
      <c r="D60" s="155">
        <v>224</v>
      </c>
      <c r="E60" s="155">
        <v>195</v>
      </c>
      <c r="F60" s="155">
        <v>204</v>
      </c>
      <c r="G60" s="155">
        <v>110</v>
      </c>
      <c r="H60" s="155">
        <v>28</v>
      </c>
      <c r="I60" s="155">
        <v>394</v>
      </c>
      <c r="J60" s="155">
        <v>138</v>
      </c>
      <c r="K60" s="155">
        <v>380</v>
      </c>
      <c r="L60" s="156">
        <v>153</v>
      </c>
      <c r="M60" s="155">
        <v>23</v>
      </c>
      <c r="N60" s="155">
        <v>168</v>
      </c>
      <c r="O60" s="155">
        <v>14</v>
      </c>
      <c r="P60" s="155">
        <v>143</v>
      </c>
      <c r="Q60" s="155">
        <v>80</v>
      </c>
      <c r="R60" s="155">
        <v>64</v>
      </c>
      <c r="S60" s="155"/>
      <c r="T60" s="155">
        <v>16</v>
      </c>
      <c r="U60" s="155">
        <v>58</v>
      </c>
      <c r="V60" s="155">
        <v>323</v>
      </c>
      <c r="W60" s="155">
        <v>80</v>
      </c>
      <c r="X60" s="155">
        <v>87</v>
      </c>
      <c r="Y60" s="155">
        <v>1</v>
      </c>
      <c r="Z60" s="155">
        <v>119</v>
      </c>
      <c r="AA60" s="155">
        <v>141</v>
      </c>
      <c r="AB60" s="155">
        <v>161</v>
      </c>
      <c r="AC60" s="155">
        <v>20</v>
      </c>
      <c r="AD60" s="155">
        <v>221</v>
      </c>
      <c r="AE60" s="155">
        <v>29</v>
      </c>
      <c r="AF60" s="155">
        <v>307</v>
      </c>
      <c r="AG60" s="155">
        <v>10</v>
      </c>
      <c r="AH60" s="155">
        <v>19</v>
      </c>
      <c r="AI60" s="155">
        <v>268</v>
      </c>
      <c r="AJ60" s="155">
        <v>43</v>
      </c>
      <c r="AK60" s="155">
        <v>356</v>
      </c>
      <c r="AL60" s="155">
        <v>385</v>
      </c>
      <c r="AM60" s="155">
        <v>50</v>
      </c>
      <c r="AN60" s="157">
        <v>10</v>
      </c>
      <c r="AO60" s="158">
        <f t="shared" si="0"/>
        <v>5066</v>
      </c>
    </row>
    <row r="61" spans="1:41" ht="20.100000000000001" customHeight="1" x14ac:dyDescent="0.25">
      <c r="A61"/>
      <c r="B61" s="154" t="s">
        <v>125</v>
      </c>
      <c r="C61" s="155">
        <v>85</v>
      </c>
      <c r="D61" s="155">
        <v>281</v>
      </c>
      <c r="E61" s="155">
        <v>274</v>
      </c>
      <c r="F61" s="155">
        <v>226</v>
      </c>
      <c r="G61" s="155">
        <v>238</v>
      </c>
      <c r="H61" s="155">
        <v>70</v>
      </c>
      <c r="I61" s="155">
        <v>481</v>
      </c>
      <c r="J61" s="155">
        <v>315</v>
      </c>
      <c r="K61" s="155">
        <v>485</v>
      </c>
      <c r="L61" s="156">
        <v>384</v>
      </c>
      <c r="M61" s="155">
        <v>28</v>
      </c>
      <c r="N61" s="155">
        <v>245</v>
      </c>
      <c r="O61" s="155">
        <v>24</v>
      </c>
      <c r="P61" s="155">
        <v>342</v>
      </c>
      <c r="Q61" s="155">
        <v>131</v>
      </c>
      <c r="R61" s="155">
        <v>110</v>
      </c>
      <c r="S61" s="155"/>
      <c r="T61" s="155">
        <v>27</v>
      </c>
      <c r="U61" s="155">
        <v>83</v>
      </c>
      <c r="V61" s="155">
        <v>415</v>
      </c>
      <c r="W61" s="155">
        <v>216</v>
      </c>
      <c r="X61" s="155">
        <v>105</v>
      </c>
      <c r="Y61" s="155"/>
      <c r="Z61" s="155">
        <v>160</v>
      </c>
      <c r="AA61" s="155">
        <v>174</v>
      </c>
      <c r="AB61" s="156">
        <v>230</v>
      </c>
      <c r="AC61" s="155">
        <v>57</v>
      </c>
      <c r="AD61" s="155">
        <v>334</v>
      </c>
      <c r="AE61" s="155">
        <v>32</v>
      </c>
      <c r="AF61" s="155">
        <v>174</v>
      </c>
      <c r="AG61" s="155">
        <v>2</v>
      </c>
      <c r="AH61" s="155">
        <v>9</v>
      </c>
      <c r="AI61" s="155">
        <v>175</v>
      </c>
      <c r="AJ61" s="155">
        <v>175</v>
      </c>
      <c r="AK61" s="155">
        <v>366</v>
      </c>
      <c r="AL61" s="156">
        <v>536</v>
      </c>
      <c r="AM61" s="155">
        <v>94</v>
      </c>
      <c r="AN61" s="157">
        <v>38</v>
      </c>
      <c r="AO61" s="158">
        <f t="shared" si="0"/>
        <v>7121</v>
      </c>
    </row>
    <row r="62" spans="1:41" ht="20.100000000000001" customHeight="1" x14ac:dyDescent="0.25">
      <c r="A62"/>
      <c r="B62" s="154" t="s">
        <v>126</v>
      </c>
      <c r="C62" s="155">
        <v>59</v>
      </c>
      <c r="D62" s="155">
        <v>238</v>
      </c>
      <c r="E62" s="155">
        <v>158</v>
      </c>
      <c r="F62" s="155">
        <v>346</v>
      </c>
      <c r="G62" s="155">
        <v>135</v>
      </c>
      <c r="H62" s="155">
        <v>17</v>
      </c>
      <c r="I62" s="155">
        <v>436</v>
      </c>
      <c r="J62" s="155">
        <v>176</v>
      </c>
      <c r="K62" s="155">
        <v>622</v>
      </c>
      <c r="L62" s="156">
        <v>183</v>
      </c>
      <c r="M62" s="155">
        <v>10</v>
      </c>
      <c r="N62" s="155">
        <v>90</v>
      </c>
      <c r="O62" s="155">
        <v>2</v>
      </c>
      <c r="P62" s="155">
        <v>104</v>
      </c>
      <c r="Q62" s="155">
        <v>101</v>
      </c>
      <c r="R62" s="155">
        <v>38</v>
      </c>
      <c r="S62" s="155"/>
      <c r="T62" s="155">
        <v>5</v>
      </c>
      <c r="U62" s="155">
        <v>66</v>
      </c>
      <c r="V62" s="155">
        <v>149</v>
      </c>
      <c r="W62" s="155">
        <v>58</v>
      </c>
      <c r="X62" s="155">
        <v>80</v>
      </c>
      <c r="Y62" s="155">
        <v>3</v>
      </c>
      <c r="Z62" s="155">
        <v>92</v>
      </c>
      <c r="AA62" s="155">
        <v>76</v>
      </c>
      <c r="AB62" s="155">
        <v>227</v>
      </c>
      <c r="AC62" s="155">
        <v>24</v>
      </c>
      <c r="AD62" s="155">
        <v>206</v>
      </c>
      <c r="AE62" s="155">
        <v>5</v>
      </c>
      <c r="AF62" s="155">
        <v>130</v>
      </c>
      <c r="AG62" s="155">
        <v>13</v>
      </c>
      <c r="AH62" s="155">
        <v>3</v>
      </c>
      <c r="AI62" s="155">
        <v>86</v>
      </c>
      <c r="AJ62" s="155">
        <v>33</v>
      </c>
      <c r="AK62" s="155">
        <v>271</v>
      </c>
      <c r="AL62" s="155">
        <v>705</v>
      </c>
      <c r="AM62" s="155">
        <v>20</v>
      </c>
      <c r="AN62" s="157">
        <v>11</v>
      </c>
      <c r="AO62" s="158">
        <f t="shared" si="0"/>
        <v>4978</v>
      </c>
    </row>
    <row r="63" spans="1:41" ht="20.100000000000001" customHeight="1" x14ac:dyDescent="0.25">
      <c r="A63"/>
      <c r="B63" s="154" t="s">
        <v>127</v>
      </c>
      <c r="C63" s="155">
        <v>36</v>
      </c>
      <c r="D63" s="155">
        <v>21</v>
      </c>
      <c r="E63" s="155">
        <v>73</v>
      </c>
      <c r="F63" s="155">
        <v>65</v>
      </c>
      <c r="G63" s="155">
        <v>190</v>
      </c>
      <c r="H63" s="155">
        <v>8</v>
      </c>
      <c r="I63" s="155">
        <v>222</v>
      </c>
      <c r="J63" s="155">
        <v>77</v>
      </c>
      <c r="K63" s="155">
        <v>1329</v>
      </c>
      <c r="L63" s="155">
        <v>79</v>
      </c>
      <c r="M63" s="155">
        <v>19</v>
      </c>
      <c r="N63" s="155">
        <v>66</v>
      </c>
      <c r="O63" s="155"/>
      <c r="P63" s="155">
        <v>79</v>
      </c>
      <c r="Q63" s="155">
        <v>136</v>
      </c>
      <c r="R63" s="155">
        <v>7</v>
      </c>
      <c r="S63" s="155"/>
      <c r="T63" s="155">
        <v>6</v>
      </c>
      <c r="U63" s="155">
        <v>18</v>
      </c>
      <c r="V63" s="155">
        <v>94</v>
      </c>
      <c r="W63" s="155">
        <v>76</v>
      </c>
      <c r="X63" s="155">
        <v>19</v>
      </c>
      <c r="Y63" s="155"/>
      <c r="Z63" s="155">
        <v>22</v>
      </c>
      <c r="AA63" s="155">
        <v>25</v>
      </c>
      <c r="AB63" s="155">
        <v>47</v>
      </c>
      <c r="AC63" s="155">
        <v>6</v>
      </c>
      <c r="AD63" s="155">
        <v>131</v>
      </c>
      <c r="AE63" s="155">
        <v>8</v>
      </c>
      <c r="AF63" s="155">
        <v>20</v>
      </c>
      <c r="AG63" s="155">
        <v>3</v>
      </c>
      <c r="AH63" s="155">
        <v>3</v>
      </c>
      <c r="AI63" s="155">
        <v>38</v>
      </c>
      <c r="AJ63" s="155">
        <v>19</v>
      </c>
      <c r="AK63" s="155">
        <v>80</v>
      </c>
      <c r="AL63" s="155">
        <v>102</v>
      </c>
      <c r="AM63" s="155">
        <v>15</v>
      </c>
      <c r="AN63" s="157">
        <v>7</v>
      </c>
      <c r="AO63" s="158">
        <f t="shared" si="0"/>
        <v>3146</v>
      </c>
    </row>
    <row r="64" spans="1:41" ht="20.100000000000001" customHeight="1" x14ac:dyDescent="0.25">
      <c r="A64"/>
      <c r="B64" s="154" t="s">
        <v>128</v>
      </c>
      <c r="C64" s="155">
        <v>67</v>
      </c>
      <c r="D64" s="155">
        <v>307</v>
      </c>
      <c r="E64" s="155">
        <v>181</v>
      </c>
      <c r="F64" s="155">
        <v>322</v>
      </c>
      <c r="G64" s="155">
        <v>295</v>
      </c>
      <c r="H64" s="155">
        <v>25</v>
      </c>
      <c r="I64" s="155">
        <v>389</v>
      </c>
      <c r="J64" s="155">
        <v>257</v>
      </c>
      <c r="K64" s="155">
        <v>1095</v>
      </c>
      <c r="L64" s="156">
        <v>230</v>
      </c>
      <c r="M64" s="155">
        <v>11</v>
      </c>
      <c r="N64" s="155">
        <v>237</v>
      </c>
      <c r="O64" s="155">
        <v>2</v>
      </c>
      <c r="P64" s="155">
        <v>91</v>
      </c>
      <c r="Q64" s="155">
        <v>188</v>
      </c>
      <c r="R64" s="155">
        <v>17</v>
      </c>
      <c r="S64" s="155"/>
      <c r="T64" s="155">
        <v>30</v>
      </c>
      <c r="U64" s="155">
        <v>12</v>
      </c>
      <c r="V64" s="155">
        <v>273</v>
      </c>
      <c r="W64" s="155">
        <v>88</v>
      </c>
      <c r="X64" s="155">
        <v>70</v>
      </c>
      <c r="Y64" s="155">
        <v>2</v>
      </c>
      <c r="Z64" s="155">
        <v>222</v>
      </c>
      <c r="AA64" s="155">
        <v>239</v>
      </c>
      <c r="AB64" s="155">
        <v>394</v>
      </c>
      <c r="AC64" s="155">
        <v>31</v>
      </c>
      <c r="AD64" s="155">
        <v>290</v>
      </c>
      <c r="AE64" s="155">
        <v>72</v>
      </c>
      <c r="AF64" s="155">
        <v>74</v>
      </c>
      <c r="AG64" s="155">
        <v>51</v>
      </c>
      <c r="AH64" s="155">
        <v>3</v>
      </c>
      <c r="AI64" s="155">
        <v>191</v>
      </c>
      <c r="AJ64" s="155">
        <v>19</v>
      </c>
      <c r="AK64" s="155">
        <v>481</v>
      </c>
      <c r="AL64" s="155">
        <v>537</v>
      </c>
      <c r="AM64" s="155">
        <v>32</v>
      </c>
      <c r="AN64" s="157">
        <v>19</v>
      </c>
      <c r="AO64" s="158">
        <f t="shared" si="0"/>
        <v>6844</v>
      </c>
    </row>
    <row r="65" spans="1:41" ht="20.100000000000001" customHeight="1" x14ac:dyDescent="0.25">
      <c r="A65"/>
      <c r="B65" s="154" t="s">
        <v>129</v>
      </c>
      <c r="C65" s="156">
        <v>714</v>
      </c>
      <c r="D65" s="156">
        <v>2638</v>
      </c>
      <c r="E65" s="156">
        <v>3886</v>
      </c>
      <c r="F65" s="156">
        <v>2186</v>
      </c>
      <c r="G65" s="155">
        <v>2885</v>
      </c>
      <c r="H65" s="156">
        <v>858</v>
      </c>
      <c r="I65" s="156">
        <v>5820</v>
      </c>
      <c r="J65" s="155">
        <v>1532</v>
      </c>
      <c r="K65" s="155">
        <v>5450</v>
      </c>
      <c r="L65" s="156">
        <v>4705</v>
      </c>
      <c r="M65" s="156">
        <v>656</v>
      </c>
      <c r="N65" s="156">
        <v>3305</v>
      </c>
      <c r="O65" s="156">
        <v>88</v>
      </c>
      <c r="P65" s="156">
        <v>3067</v>
      </c>
      <c r="Q65" s="156">
        <v>1680</v>
      </c>
      <c r="R65" s="156">
        <v>703</v>
      </c>
      <c r="S65" s="156">
        <v>2719</v>
      </c>
      <c r="T65" s="156">
        <v>289</v>
      </c>
      <c r="U65" s="155">
        <v>1093</v>
      </c>
      <c r="V65" s="155">
        <v>2579</v>
      </c>
      <c r="W65" s="155">
        <v>1382</v>
      </c>
      <c r="X65" s="156">
        <v>1404</v>
      </c>
      <c r="Y65" s="156">
        <v>154</v>
      </c>
      <c r="Z65" s="156">
        <v>1770</v>
      </c>
      <c r="AA65" s="156">
        <v>2583</v>
      </c>
      <c r="AB65" s="156">
        <v>3665</v>
      </c>
      <c r="AC65" s="156">
        <v>869</v>
      </c>
      <c r="AD65" s="155">
        <v>5255</v>
      </c>
      <c r="AE65" s="156">
        <v>500</v>
      </c>
      <c r="AF65" s="156">
        <v>1447</v>
      </c>
      <c r="AG65" s="156">
        <v>312</v>
      </c>
      <c r="AH65" s="156">
        <v>227</v>
      </c>
      <c r="AI65" s="155">
        <v>2658</v>
      </c>
      <c r="AJ65" s="156">
        <v>1884</v>
      </c>
      <c r="AK65" s="156">
        <v>7764</v>
      </c>
      <c r="AL65" s="156">
        <v>4832</v>
      </c>
      <c r="AM65" s="156">
        <v>786</v>
      </c>
      <c r="AN65" s="157">
        <v>515</v>
      </c>
      <c r="AO65" s="158">
        <f t="shared" si="0"/>
        <v>84860</v>
      </c>
    </row>
    <row r="66" spans="1:41" ht="20.100000000000001" customHeight="1" x14ac:dyDescent="0.25">
      <c r="A66"/>
      <c r="B66" s="154" t="s">
        <v>130</v>
      </c>
      <c r="C66" s="155">
        <v>226</v>
      </c>
      <c r="D66" s="155">
        <v>612</v>
      </c>
      <c r="E66" s="155">
        <v>705</v>
      </c>
      <c r="F66" s="155">
        <v>463</v>
      </c>
      <c r="G66" s="155">
        <v>1123</v>
      </c>
      <c r="H66" s="156">
        <v>107</v>
      </c>
      <c r="I66" s="155">
        <v>1344</v>
      </c>
      <c r="J66" s="155">
        <v>316</v>
      </c>
      <c r="K66" s="155">
        <v>2040</v>
      </c>
      <c r="L66" s="156">
        <v>915</v>
      </c>
      <c r="M66" s="156">
        <v>82</v>
      </c>
      <c r="N66" s="155">
        <v>773</v>
      </c>
      <c r="O66" s="155">
        <v>38</v>
      </c>
      <c r="P66" s="155">
        <v>684</v>
      </c>
      <c r="Q66" s="156">
        <v>417</v>
      </c>
      <c r="R66" s="156">
        <v>255</v>
      </c>
      <c r="S66" s="156"/>
      <c r="T66" s="156">
        <v>122</v>
      </c>
      <c r="U66" s="155">
        <v>311</v>
      </c>
      <c r="V66" s="155">
        <v>767</v>
      </c>
      <c r="W66" s="155">
        <v>182</v>
      </c>
      <c r="X66" s="155">
        <v>197</v>
      </c>
      <c r="Y66" s="155">
        <v>22</v>
      </c>
      <c r="Z66" s="155">
        <v>422</v>
      </c>
      <c r="AA66" s="155">
        <v>512</v>
      </c>
      <c r="AB66" s="156">
        <v>825</v>
      </c>
      <c r="AC66" s="155">
        <v>112</v>
      </c>
      <c r="AD66" s="155">
        <v>902</v>
      </c>
      <c r="AE66" s="156">
        <v>55</v>
      </c>
      <c r="AF66" s="155">
        <v>356</v>
      </c>
      <c r="AG66" s="155">
        <v>22</v>
      </c>
      <c r="AH66" s="155">
        <v>36</v>
      </c>
      <c r="AI66" s="155">
        <v>370</v>
      </c>
      <c r="AJ66" s="155">
        <v>265</v>
      </c>
      <c r="AK66" s="155">
        <v>1506</v>
      </c>
      <c r="AL66" s="156">
        <v>992</v>
      </c>
      <c r="AM66" s="155">
        <v>381</v>
      </c>
      <c r="AN66" s="157">
        <v>131</v>
      </c>
      <c r="AO66" s="158">
        <f t="shared" si="0"/>
        <v>18588</v>
      </c>
    </row>
    <row r="67" spans="1:41" ht="20.100000000000001" customHeight="1" x14ac:dyDescent="0.25">
      <c r="A67"/>
      <c r="B67" s="154" t="s">
        <v>131</v>
      </c>
      <c r="C67" s="155">
        <v>214</v>
      </c>
      <c r="D67" s="156">
        <v>811</v>
      </c>
      <c r="E67" s="155">
        <v>943</v>
      </c>
      <c r="F67" s="155">
        <v>948</v>
      </c>
      <c r="G67" s="155">
        <v>673</v>
      </c>
      <c r="H67" s="156">
        <v>474</v>
      </c>
      <c r="I67" s="155">
        <v>1572</v>
      </c>
      <c r="J67" s="155">
        <v>533</v>
      </c>
      <c r="K67" s="155">
        <v>1282</v>
      </c>
      <c r="L67" s="156">
        <v>1189</v>
      </c>
      <c r="M67" s="156">
        <v>165</v>
      </c>
      <c r="N67" s="155">
        <v>1000</v>
      </c>
      <c r="O67" s="155">
        <v>29</v>
      </c>
      <c r="P67" s="155">
        <v>650</v>
      </c>
      <c r="Q67" s="156">
        <v>370</v>
      </c>
      <c r="R67" s="156">
        <v>158</v>
      </c>
      <c r="S67" s="156"/>
      <c r="T67" s="156">
        <v>37</v>
      </c>
      <c r="U67" s="155">
        <v>217</v>
      </c>
      <c r="V67" s="155">
        <v>574</v>
      </c>
      <c r="W67" s="155">
        <v>490</v>
      </c>
      <c r="X67" s="155">
        <v>325</v>
      </c>
      <c r="Y67" s="155">
        <v>35</v>
      </c>
      <c r="Z67" s="155">
        <v>518</v>
      </c>
      <c r="AA67" s="156">
        <v>474</v>
      </c>
      <c r="AB67" s="156">
        <v>915</v>
      </c>
      <c r="AC67" s="155">
        <v>137</v>
      </c>
      <c r="AD67" s="155">
        <v>1900</v>
      </c>
      <c r="AE67" s="156">
        <v>242</v>
      </c>
      <c r="AF67" s="155">
        <v>384</v>
      </c>
      <c r="AG67" s="155">
        <v>62</v>
      </c>
      <c r="AH67" s="155">
        <v>45</v>
      </c>
      <c r="AI67" s="155">
        <v>569</v>
      </c>
      <c r="AJ67" s="155">
        <v>397</v>
      </c>
      <c r="AK67" s="156">
        <v>2170</v>
      </c>
      <c r="AL67" s="156">
        <v>1709</v>
      </c>
      <c r="AM67" s="155">
        <v>150</v>
      </c>
      <c r="AN67" s="157">
        <v>78</v>
      </c>
      <c r="AO67" s="158">
        <f t="shared" si="0"/>
        <v>22439</v>
      </c>
    </row>
    <row r="68" spans="1:41" ht="20.100000000000001" customHeight="1" x14ac:dyDescent="0.25">
      <c r="A68"/>
      <c r="B68" s="154" t="s">
        <v>132</v>
      </c>
      <c r="C68" s="156">
        <v>348</v>
      </c>
      <c r="D68" s="156">
        <v>793</v>
      </c>
      <c r="E68" s="155">
        <v>782</v>
      </c>
      <c r="F68" s="156">
        <v>1549</v>
      </c>
      <c r="G68" s="155">
        <v>1141</v>
      </c>
      <c r="H68" s="156">
        <v>34</v>
      </c>
      <c r="I68" s="155">
        <v>3277</v>
      </c>
      <c r="J68" s="155">
        <v>830</v>
      </c>
      <c r="K68" s="155">
        <v>2651</v>
      </c>
      <c r="L68" s="156">
        <v>1335</v>
      </c>
      <c r="M68" s="156">
        <v>140</v>
      </c>
      <c r="N68" s="155">
        <v>1090</v>
      </c>
      <c r="O68" s="156">
        <v>9</v>
      </c>
      <c r="P68" s="155">
        <v>841</v>
      </c>
      <c r="Q68" s="156">
        <v>561</v>
      </c>
      <c r="R68" s="156">
        <v>137</v>
      </c>
      <c r="S68" s="156"/>
      <c r="T68" s="156">
        <v>65</v>
      </c>
      <c r="U68" s="155">
        <v>162</v>
      </c>
      <c r="V68" s="155">
        <v>940</v>
      </c>
      <c r="W68" s="155">
        <v>795</v>
      </c>
      <c r="X68" s="155">
        <v>277</v>
      </c>
      <c r="Y68" s="155">
        <v>15</v>
      </c>
      <c r="Z68" s="155">
        <v>510</v>
      </c>
      <c r="AA68" s="156">
        <v>629</v>
      </c>
      <c r="AB68" s="156">
        <v>2553</v>
      </c>
      <c r="AC68" s="156">
        <v>146</v>
      </c>
      <c r="AD68" s="155">
        <v>2298</v>
      </c>
      <c r="AE68" s="156">
        <v>19</v>
      </c>
      <c r="AF68" s="155">
        <v>183</v>
      </c>
      <c r="AG68" s="155">
        <v>55</v>
      </c>
      <c r="AH68" s="155">
        <v>25</v>
      </c>
      <c r="AI68" s="155">
        <v>802</v>
      </c>
      <c r="AJ68" s="155">
        <v>219</v>
      </c>
      <c r="AK68" s="156">
        <v>1486</v>
      </c>
      <c r="AL68" s="156">
        <v>1079</v>
      </c>
      <c r="AM68" s="155">
        <v>106</v>
      </c>
      <c r="AN68" s="157">
        <v>110</v>
      </c>
      <c r="AO68" s="158">
        <f t="shared" si="0"/>
        <v>27992</v>
      </c>
    </row>
    <row r="69" spans="1:41" ht="20.100000000000001" customHeight="1" x14ac:dyDescent="0.25">
      <c r="A69"/>
      <c r="B69" s="154" t="s">
        <v>133</v>
      </c>
      <c r="C69" s="155">
        <v>106</v>
      </c>
      <c r="D69" s="155">
        <v>390</v>
      </c>
      <c r="E69" s="155">
        <v>331</v>
      </c>
      <c r="F69" s="155">
        <v>322</v>
      </c>
      <c r="G69" s="155">
        <v>363</v>
      </c>
      <c r="H69" s="155">
        <v>111</v>
      </c>
      <c r="I69" s="155">
        <v>625</v>
      </c>
      <c r="J69" s="155">
        <v>186</v>
      </c>
      <c r="K69" s="155">
        <v>597</v>
      </c>
      <c r="L69" s="156">
        <v>389</v>
      </c>
      <c r="M69" s="156">
        <v>59</v>
      </c>
      <c r="N69" s="155">
        <v>324</v>
      </c>
      <c r="O69" s="155">
        <v>15</v>
      </c>
      <c r="P69" s="155">
        <v>403</v>
      </c>
      <c r="Q69" s="155">
        <v>170</v>
      </c>
      <c r="R69" s="155">
        <v>69</v>
      </c>
      <c r="S69" s="155"/>
      <c r="T69" s="155">
        <v>18</v>
      </c>
      <c r="U69" s="155">
        <v>110</v>
      </c>
      <c r="V69" s="155">
        <v>297</v>
      </c>
      <c r="W69" s="155">
        <v>211</v>
      </c>
      <c r="X69" s="155">
        <v>184</v>
      </c>
      <c r="Y69" s="155">
        <v>3</v>
      </c>
      <c r="Z69" s="155">
        <v>167</v>
      </c>
      <c r="AA69" s="155">
        <v>235</v>
      </c>
      <c r="AB69" s="155">
        <v>348</v>
      </c>
      <c r="AC69" s="155">
        <v>53</v>
      </c>
      <c r="AD69" s="155">
        <v>393</v>
      </c>
      <c r="AE69" s="155">
        <v>26</v>
      </c>
      <c r="AF69" s="155">
        <v>188</v>
      </c>
      <c r="AG69" s="155">
        <v>14</v>
      </c>
      <c r="AH69" s="155">
        <v>11</v>
      </c>
      <c r="AI69" s="155">
        <v>444</v>
      </c>
      <c r="AJ69" s="155">
        <v>111</v>
      </c>
      <c r="AK69" s="155">
        <v>729</v>
      </c>
      <c r="AL69" s="156">
        <v>814</v>
      </c>
      <c r="AM69" s="155">
        <v>70</v>
      </c>
      <c r="AN69" s="157">
        <v>20</v>
      </c>
      <c r="AO69" s="158">
        <f t="shared" si="0"/>
        <v>8906</v>
      </c>
    </row>
    <row r="70" spans="1:41" ht="20.100000000000001" customHeight="1" x14ac:dyDescent="0.25">
      <c r="A70"/>
      <c r="B70" s="154" t="s">
        <v>134</v>
      </c>
      <c r="C70" s="155">
        <v>18</v>
      </c>
      <c r="D70" s="155">
        <v>35</v>
      </c>
      <c r="E70" s="155">
        <v>7</v>
      </c>
      <c r="F70" s="155">
        <v>71</v>
      </c>
      <c r="G70" s="155">
        <v>70</v>
      </c>
      <c r="H70" s="155">
        <v>25</v>
      </c>
      <c r="I70" s="155">
        <v>136</v>
      </c>
      <c r="J70" s="155">
        <v>16</v>
      </c>
      <c r="K70" s="155">
        <v>230</v>
      </c>
      <c r="L70" s="155">
        <v>72</v>
      </c>
      <c r="M70" s="155">
        <v>5</v>
      </c>
      <c r="N70" s="155">
        <v>20</v>
      </c>
      <c r="O70" s="155"/>
      <c r="P70" s="155">
        <v>146</v>
      </c>
      <c r="Q70" s="155">
        <v>39</v>
      </c>
      <c r="R70" s="155">
        <v>5</v>
      </c>
      <c r="S70" s="155"/>
      <c r="T70" s="155">
        <v>1</v>
      </c>
      <c r="U70" s="155">
        <v>3</v>
      </c>
      <c r="V70" s="155">
        <v>28</v>
      </c>
      <c r="W70" s="155">
        <v>35</v>
      </c>
      <c r="X70" s="155">
        <v>5</v>
      </c>
      <c r="Y70" s="155">
        <v>3</v>
      </c>
      <c r="Z70" s="155">
        <v>105</v>
      </c>
      <c r="AA70" s="155">
        <v>8</v>
      </c>
      <c r="AB70" s="155">
        <v>44</v>
      </c>
      <c r="AC70" s="155">
        <v>4</v>
      </c>
      <c r="AD70" s="155">
        <v>135</v>
      </c>
      <c r="AE70" s="155">
        <v>8</v>
      </c>
      <c r="AF70" s="155">
        <v>9</v>
      </c>
      <c r="AG70" s="155"/>
      <c r="AH70" s="155">
        <v>2</v>
      </c>
      <c r="AI70" s="155">
        <v>15</v>
      </c>
      <c r="AJ70" s="155">
        <v>8</v>
      </c>
      <c r="AK70" s="155">
        <v>147</v>
      </c>
      <c r="AL70" s="155">
        <v>127</v>
      </c>
      <c r="AM70" s="155">
        <v>5</v>
      </c>
      <c r="AN70" s="157">
        <v>3</v>
      </c>
      <c r="AO70" s="158">
        <f t="shared" si="0"/>
        <v>1590</v>
      </c>
    </row>
    <row r="71" spans="1:41" ht="20.100000000000001" customHeight="1" x14ac:dyDescent="0.25">
      <c r="A71"/>
      <c r="B71" s="154" t="s">
        <v>135</v>
      </c>
      <c r="C71" s="155">
        <v>8</v>
      </c>
      <c r="D71" s="155">
        <v>20</v>
      </c>
      <c r="E71" s="155">
        <v>14</v>
      </c>
      <c r="F71" s="155">
        <v>56</v>
      </c>
      <c r="G71" s="155">
        <v>38</v>
      </c>
      <c r="H71" s="155">
        <v>3</v>
      </c>
      <c r="I71" s="155">
        <v>139</v>
      </c>
      <c r="J71" s="155">
        <v>73</v>
      </c>
      <c r="K71" s="155">
        <v>89</v>
      </c>
      <c r="L71" s="155">
        <v>90</v>
      </c>
      <c r="M71" s="155"/>
      <c r="N71" s="155">
        <v>27</v>
      </c>
      <c r="O71" s="155"/>
      <c r="P71" s="155">
        <v>28</v>
      </c>
      <c r="Q71" s="155">
        <v>20</v>
      </c>
      <c r="R71" s="155">
        <v>9</v>
      </c>
      <c r="S71" s="155"/>
      <c r="T71" s="155">
        <v>2</v>
      </c>
      <c r="U71" s="155">
        <v>8</v>
      </c>
      <c r="V71" s="155">
        <v>25</v>
      </c>
      <c r="W71" s="155">
        <v>36</v>
      </c>
      <c r="X71" s="155">
        <v>6</v>
      </c>
      <c r="Y71" s="155"/>
      <c r="Z71" s="155">
        <v>21</v>
      </c>
      <c r="AA71" s="155">
        <v>17</v>
      </c>
      <c r="AB71" s="155">
        <v>73</v>
      </c>
      <c r="AC71" s="155">
        <v>4</v>
      </c>
      <c r="AD71" s="155">
        <v>143</v>
      </c>
      <c r="AE71" s="155">
        <v>2</v>
      </c>
      <c r="AF71" s="155">
        <v>7</v>
      </c>
      <c r="AG71" s="155"/>
      <c r="AH71" s="155"/>
      <c r="AI71" s="155">
        <v>43</v>
      </c>
      <c r="AJ71" s="155">
        <v>10</v>
      </c>
      <c r="AK71" s="155">
        <v>77</v>
      </c>
      <c r="AL71" s="155">
        <v>164</v>
      </c>
      <c r="AM71" s="155">
        <v>3</v>
      </c>
      <c r="AN71" s="157">
        <v>1</v>
      </c>
      <c r="AO71" s="158">
        <f t="shared" si="0"/>
        <v>1256</v>
      </c>
    </row>
    <row r="72" spans="1:41" ht="20.100000000000001" customHeight="1" x14ac:dyDescent="0.25">
      <c r="A72"/>
      <c r="B72" s="154" t="s">
        <v>136</v>
      </c>
      <c r="C72" s="155">
        <v>281</v>
      </c>
      <c r="D72" s="155">
        <v>713</v>
      </c>
      <c r="E72" s="155">
        <v>763</v>
      </c>
      <c r="F72" s="155">
        <v>711</v>
      </c>
      <c r="G72" s="155">
        <v>938</v>
      </c>
      <c r="H72" s="156">
        <v>231</v>
      </c>
      <c r="I72" s="155">
        <v>1157</v>
      </c>
      <c r="J72" s="155">
        <v>255</v>
      </c>
      <c r="K72" s="155">
        <v>1813</v>
      </c>
      <c r="L72" s="156">
        <v>1117</v>
      </c>
      <c r="M72" s="156">
        <v>140</v>
      </c>
      <c r="N72" s="155">
        <v>599</v>
      </c>
      <c r="O72" s="155">
        <v>30</v>
      </c>
      <c r="P72" s="155">
        <v>901</v>
      </c>
      <c r="Q72" s="156">
        <v>368</v>
      </c>
      <c r="R72" s="156">
        <v>245</v>
      </c>
      <c r="S72" s="156"/>
      <c r="T72" s="156">
        <v>83</v>
      </c>
      <c r="U72" s="155">
        <v>256</v>
      </c>
      <c r="V72" s="155">
        <v>985</v>
      </c>
      <c r="W72" s="155">
        <v>431</v>
      </c>
      <c r="X72" s="155">
        <v>274</v>
      </c>
      <c r="Y72" s="155">
        <v>5</v>
      </c>
      <c r="Z72" s="155">
        <v>520</v>
      </c>
      <c r="AA72" s="155">
        <v>564</v>
      </c>
      <c r="AB72" s="156">
        <v>1103</v>
      </c>
      <c r="AC72" s="156">
        <v>257</v>
      </c>
      <c r="AD72" s="155">
        <v>850</v>
      </c>
      <c r="AE72" s="156">
        <v>114</v>
      </c>
      <c r="AF72" s="155">
        <v>397</v>
      </c>
      <c r="AG72" s="155">
        <v>32</v>
      </c>
      <c r="AH72" s="155">
        <v>103</v>
      </c>
      <c r="AI72" s="155">
        <v>432</v>
      </c>
      <c r="AJ72" s="155">
        <v>497</v>
      </c>
      <c r="AK72" s="156">
        <v>1623</v>
      </c>
      <c r="AL72" s="156">
        <v>1456</v>
      </c>
      <c r="AM72" s="155">
        <v>253</v>
      </c>
      <c r="AN72" s="157">
        <v>91</v>
      </c>
      <c r="AO72" s="158">
        <f t="shared" si="0"/>
        <v>20588</v>
      </c>
    </row>
    <row r="73" spans="1:41" ht="20.100000000000001" customHeight="1" x14ac:dyDescent="0.25">
      <c r="A73"/>
      <c r="B73" s="154" t="s">
        <v>137</v>
      </c>
      <c r="C73" s="155">
        <v>123</v>
      </c>
      <c r="D73" s="155">
        <v>581</v>
      </c>
      <c r="E73" s="155">
        <v>430</v>
      </c>
      <c r="F73" s="155">
        <v>785</v>
      </c>
      <c r="G73" s="155">
        <v>791</v>
      </c>
      <c r="H73" s="156">
        <v>155</v>
      </c>
      <c r="I73" s="155">
        <v>1315</v>
      </c>
      <c r="J73" s="155">
        <v>390</v>
      </c>
      <c r="K73" s="155">
        <v>1440</v>
      </c>
      <c r="L73" s="156">
        <v>592</v>
      </c>
      <c r="M73" s="156">
        <v>73</v>
      </c>
      <c r="N73" s="155">
        <v>490</v>
      </c>
      <c r="O73" s="156">
        <v>10</v>
      </c>
      <c r="P73" s="155">
        <v>638</v>
      </c>
      <c r="Q73" s="156">
        <v>266</v>
      </c>
      <c r="R73" s="156">
        <v>55</v>
      </c>
      <c r="S73" s="156"/>
      <c r="T73" s="156">
        <v>17</v>
      </c>
      <c r="U73" s="155">
        <v>91</v>
      </c>
      <c r="V73" s="155">
        <v>521</v>
      </c>
      <c r="W73" s="155">
        <v>386</v>
      </c>
      <c r="X73" s="155">
        <v>169</v>
      </c>
      <c r="Y73" s="155">
        <v>2</v>
      </c>
      <c r="Z73" s="155">
        <v>180</v>
      </c>
      <c r="AA73" s="156">
        <v>560</v>
      </c>
      <c r="AB73" s="156">
        <v>498</v>
      </c>
      <c r="AC73" s="156">
        <v>78</v>
      </c>
      <c r="AD73" s="155">
        <v>894</v>
      </c>
      <c r="AE73" s="155">
        <v>209</v>
      </c>
      <c r="AF73" s="155">
        <v>172</v>
      </c>
      <c r="AG73" s="155">
        <v>60</v>
      </c>
      <c r="AH73" s="156">
        <v>32</v>
      </c>
      <c r="AI73" s="155">
        <v>296</v>
      </c>
      <c r="AJ73" s="155">
        <v>48</v>
      </c>
      <c r="AK73" s="156">
        <v>1721</v>
      </c>
      <c r="AL73" s="155">
        <v>1071</v>
      </c>
      <c r="AM73" s="155">
        <v>67</v>
      </c>
      <c r="AN73" s="157">
        <v>31</v>
      </c>
      <c r="AO73" s="158">
        <f t="shared" si="0"/>
        <v>15237</v>
      </c>
    </row>
    <row r="74" spans="1:41" ht="20.100000000000001" customHeight="1" x14ac:dyDescent="0.25">
      <c r="A74"/>
      <c r="B74" s="154" t="s">
        <v>138</v>
      </c>
      <c r="C74" s="155">
        <v>138</v>
      </c>
      <c r="D74" s="155">
        <v>383</v>
      </c>
      <c r="E74" s="155">
        <v>487</v>
      </c>
      <c r="F74" s="155">
        <v>466</v>
      </c>
      <c r="G74" s="155">
        <v>637</v>
      </c>
      <c r="H74" s="155">
        <v>83</v>
      </c>
      <c r="I74" s="155">
        <v>726</v>
      </c>
      <c r="J74" s="155">
        <v>186</v>
      </c>
      <c r="K74" s="155">
        <v>1040</v>
      </c>
      <c r="L74" s="156">
        <v>508</v>
      </c>
      <c r="M74" s="156">
        <v>126</v>
      </c>
      <c r="N74" s="155">
        <v>284</v>
      </c>
      <c r="O74" s="155">
        <v>9</v>
      </c>
      <c r="P74" s="155">
        <v>333</v>
      </c>
      <c r="Q74" s="155">
        <v>212</v>
      </c>
      <c r="R74" s="155">
        <v>75</v>
      </c>
      <c r="S74" s="155"/>
      <c r="T74" s="155">
        <v>33</v>
      </c>
      <c r="U74" s="155">
        <v>141</v>
      </c>
      <c r="V74" s="155">
        <v>442</v>
      </c>
      <c r="W74" s="155">
        <v>578</v>
      </c>
      <c r="X74" s="155">
        <v>174</v>
      </c>
      <c r="Y74" s="155">
        <v>9</v>
      </c>
      <c r="Z74" s="155">
        <v>309</v>
      </c>
      <c r="AA74" s="155">
        <v>270</v>
      </c>
      <c r="AB74" s="156">
        <v>1240</v>
      </c>
      <c r="AC74" s="155">
        <v>94</v>
      </c>
      <c r="AD74" s="155">
        <v>623</v>
      </c>
      <c r="AE74" s="155">
        <v>64</v>
      </c>
      <c r="AF74" s="155">
        <v>231</v>
      </c>
      <c r="AG74" s="155">
        <v>12</v>
      </c>
      <c r="AH74" s="155">
        <v>40</v>
      </c>
      <c r="AI74" s="155">
        <v>348</v>
      </c>
      <c r="AJ74" s="155">
        <v>152</v>
      </c>
      <c r="AK74" s="155">
        <v>511</v>
      </c>
      <c r="AL74" s="156">
        <v>696</v>
      </c>
      <c r="AM74" s="155">
        <v>207</v>
      </c>
      <c r="AN74" s="157">
        <v>39</v>
      </c>
      <c r="AO74" s="158">
        <f t="shared" ref="AO74:AO116" si="1">SUM(C74:AN74)</f>
        <v>11906</v>
      </c>
    </row>
    <row r="75" spans="1:41" ht="20.100000000000001" customHeight="1" x14ac:dyDescent="0.25">
      <c r="A75"/>
      <c r="B75" s="154" t="s">
        <v>139</v>
      </c>
      <c r="C75" s="155">
        <v>144</v>
      </c>
      <c r="D75" s="155">
        <v>297</v>
      </c>
      <c r="E75" s="155">
        <v>488</v>
      </c>
      <c r="F75" s="155">
        <v>590</v>
      </c>
      <c r="G75" s="155">
        <v>339</v>
      </c>
      <c r="H75" s="155">
        <v>81</v>
      </c>
      <c r="I75" s="155">
        <v>1006</v>
      </c>
      <c r="J75" s="155">
        <v>187</v>
      </c>
      <c r="K75" s="155">
        <v>1045</v>
      </c>
      <c r="L75" s="156">
        <v>1011</v>
      </c>
      <c r="M75" s="156">
        <v>82</v>
      </c>
      <c r="N75" s="155">
        <v>728</v>
      </c>
      <c r="O75" s="155">
        <v>13</v>
      </c>
      <c r="P75" s="155">
        <v>523</v>
      </c>
      <c r="Q75" s="155">
        <v>257</v>
      </c>
      <c r="R75" s="155">
        <v>66</v>
      </c>
      <c r="S75" s="155"/>
      <c r="T75" s="155">
        <v>28</v>
      </c>
      <c r="U75" s="155">
        <v>192</v>
      </c>
      <c r="V75" s="155">
        <v>409</v>
      </c>
      <c r="W75" s="155">
        <v>267</v>
      </c>
      <c r="X75" s="155">
        <v>230</v>
      </c>
      <c r="Y75" s="155">
        <v>6</v>
      </c>
      <c r="Z75" s="155">
        <v>411</v>
      </c>
      <c r="AA75" s="155">
        <v>269</v>
      </c>
      <c r="AB75" s="156">
        <v>421</v>
      </c>
      <c r="AC75" s="155">
        <v>55</v>
      </c>
      <c r="AD75" s="155">
        <v>918</v>
      </c>
      <c r="AE75" s="155">
        <v>28</v>
      </c>
      <c r="AF75" s="155">
        <v>171</v>
      </c>
      <c r="AG75" s="155">
        <v>19</v>
      </c>
      <c r="AH75" s="155">
        <v>39</v>
      </c>
      <c r="AI75" s="155">
        <v>543</v>
      </c>
      <c r="AJ75" s="155">
        <v>157</v>
      </c>
      <c r="AK75" s="155">
        <v>796</v>
      </c>
      <c r="AL75" s="156">
        <v>626</v>
      </c>
      <c r="AM75" s="155">
        <v>124</v>
      </c>
      <c r="AN75" s="157">
        <v>21</v>
      </c>
      <c r="AO75" s="158">
        <f t="shared" si="1"/>
        <v>12587</v>
      </c>
    </row>
    <row r="76" spans="1:41" ht="20.100000000000001" customHeight="1" x14ac:dyDescent="0.25">
      <c r="A76"/>
      <c r="B76" s="154" t="s">
        <v>140</v>
      </c>
      <c r="C76" s="155">
        <v>147</v>
      </c>
      <c r="D76" s="155">
        <v>466</v>
      </c>
      <c r="E76" s="155">
        <v>387</v>
      </c>
      <c r="F76" s="155">
        <v>584</v>
      </c>
      <c r="G76" s="155">
        <v>385</v>
      </c>
      <c r="H76" s="155">
        <v>97</v>
      </c>
      <c r="I76" s="155">
        <v>933</v>
      </c>
      <c r="J76" s="155">
        <v>303</v>
      </c>
      <c r="K76" s="155">
        <v>1255</v>
      </c>
      <c r="L76" s="156">
        <v>420</v>
      </c>
      <c r="M76" s="156">
        <v>59</v>
      </c>
      <c r="N76" s="155">
        <v>444</v>
      </c>
      <c r="O76" s="155">
        <v>7</v>
      </c>
      <c r="P76" s="155">
        <v>387</v>
      </c>
      <c r="Q76" s="155">
        <v>250</v>
      </c>
      <c r="R76" s="155">
        <v>78</v>
      </c>
      <c r="S76" s="155"/>
      <c r="T76" s="155">
        <v>32</v>
      </c>
      <c r="U76" s="155">
        <v>86</v>
      </c>
      <c r="V76" s="155">
        <v>623</v>
      </c>
      <c r="W76" s="155">
        <v>239</v>
      </c>
      <c r="X76" s="155">
        <v>157</v>
      </c>
      <c r="Y76" s="155">
        <v>4</v>
      </c>
      <c r="Z76" s="155">
        <v>300</v>
      </c>
      <c r="AA76" s="155">
        <v>756</v>
      </c>
      <c r="AB76" s="156">
        <v>650</v>
      </c>
      <c r="AC76" s="155">
        <v>69</v>
      </c>
      <c r="AD76" s="155">
        <v>476</v>
      </c>
      <c r="AE76" s="155">
        <v>54</v>
      </c>
      <c r="AF76" s="155">
        <v>176</v>
      </c>
      <c r="AG76" s="155">
        <v>42</v>
      </c>
      <c r="AH76" s="155">
        <v>24</v>
      </c>
      <c r="AI76" s="155">
        <v>491</v>
      </c>
      <c r="AJ76" s="155">
        <v>106</v>
      </c>
      <c r="AK76" s="155">
        <v>811</v>
      </c>
      <c r="AL76" s="156">
        <v>1182</v>
      </c>
      <c r="AM76" s="155">
        <v>187</v>
      </c>
      <c r="AN76" s="157">
        <v>41</v>
      </c>
      <c r="AO76" s="158">
        <f t="shared" si="1"/>
        <v>12708</v>
      </c>
    </row>
    <row r="77" spans="1:41" ht="20.100000000000001" customHeight="1" x14ac:dyDescent="0.25">
      <c r="A77"/>
      <c r="B77" s="154" t="s">
        <v>141</v>
      </c>
      <c r="C77" s="155">
        <v>75</v>
      </c>
      <c r="D77" s="155">
        <v>264</v>
      </c>
      <c r="E77" s="155">
        <v>236</v>
      </c>
      <c r="F77" s="155">
        <v>238</v>
      </c>
      <c r="G77" s="155">
        <v>225</v>
      </c>
      <c r="H77" s="155">
        <v>20</v>
      </c>
      <c r="I77" s="155">
        <v>659</v>
      </c>
      <c r="J77" s="155">
        <v>167</v>
      </c>
      <c r="K77" s="155">
        <v>556</v>
      </c>
      <c r="L77" s="156">
        <v>328</v>
      </c>
      <c r="M77" s="155">
        <v>15</v>
      </c>
      <c r="N77" s="155">
        <v>331</v>
      </c>
      <c r="O77" s="155">
        <v>8</v>
      </c>
      <c r="P77" s="155">
        <v>278</v>
      </c>
      <c r="Q77" s="155">
        <v>208</v>
      </c>
      <c r="R77" s="155">
        <v>48</v>
      </c>
      <c r="S77" s="155"/>
      <c r="T77" s="155">
        <v>10</v>
      </c>
      <c r="U77" s="155">
        <v>90</v>
      </c>
      <c r="V77" s="155">
        <v>275</v>
      </c>
      <c r="W77" s="155">
        <v>191</v>
      </c>
      <c r="X77" s="155">
        <v>90</v>
      </c>
      <c r="Y77" s="155">
        <v>1</v>
      </c>
      <c r="Z77" s="155">
        <v>122</v>
      </c>
      <c r="AA77" s="155">
        <v>208</v>
      </c>
      <c r="AB77" s="155">
        <v>364</v>
      </c>
      <c r="AC77" s="155">
        <v>39</v>
      </c>
      <c r="AD77" s="155">
        <v>317</v>
      </c>
      <c r="AE77" s="155">
        <v>8</v>
      </c>
      <c r="AF77" s="155">
        <v>141</v>
      </c>
      <c r="AG77" s="155">
        <v>48</v>
      </c>
      <c r="AH77" s="155">
        <v>24</v>
      </c>
      <c r="AI77" s="155">
        <v>248</v>
      </c>
      <c r="AJ77" s="155">
        <v>60</v>
      </c>
      <c r="AK77" s="155">
        <v>362</v>
      </c>
      <c r="AL77" s="156">
        <v>561</v>
      </c>
      <c r="AM77" s="155">
        <v>38</v>
      </c>
      <c r="AN77" s="157">
        <v>9</v>
      </c>
      <c r="AO77" s="158">
        <f t="shared" si="1"/>
        <v>6862</v>
      </c>
    </row>
    <row r="78" spans="1:41" ht="20.100000000000001" customHeight="1" x14ac:dyDescent="0.25">
      <c r="A78"/>
      <c r="B78" s="154" t="s">
        <v>142</v>
      </c>
      <c r="C78" s="155">
        <v>58</v>
      </c>
      <c r="D78" s="155">
        <v>166</v>
      </c>
      <c r="E78" s="155">
        <v>213</v>
      </c>
      <c r="F78" s="155">
        <v>212</v>
      </c>
      <c r="G78" s="155">
        <v>161</v>
      </c>
      <c r="H78" s="155">
        <v>24</v>
      </c>
      <c r="I78" s="155">
        <v>353</v>
      </c>
      <c r="J78" s="155">
        <v>142</v>
      </c>
      <c r="K78" s="155">
        <v>643</v>
      </c>
      <c r="L78" s="156">
        <v>240</v>
      </c>
      <c r="M78" s="155">
        <v>44</v>
      </c>
      <c r="N78" s="155">
        <v>315</v>
      </c>
      <c r="O78" s="155">
        <v>10</v>
      </c>
      <c r="P78" s="155">
        <v>197</v>
      </c>
      <c r="Q78" s="155">
        <v>163</v>
      </c>
      <c r="R78" s="155">
        <v>46</v>
      </c>
      <c r="S78" s="155"/>
      <c r="T78" s="155">
        <v>10</v>
      </c>
      <c r="U78" s="155">
        <v>27</v>
      </c>
      <c r="V78" s="155">
        <v>251</v>
      </c>
      <c r="W78" s="155">
        <v>108</v>
      </c>
      <c r="X78" s="155">
        <v>85</v>
      </c>
      <c r="Y78" s="155">
        <v>5</v>
      </c>
      <c r="Z78" s="155">
        <v>132</v>
      </c>
      <c r="AA78" s="155">
        <v>76</v>
      </c>
      <c r="AB78" s="155">
        <v>154</v>
      </c>
      <c r="AC78" s="155">
        <v>35</v>
      </c>
      <c r="AD78" s="155">
        <v>211</v>
      </c>
      <c r="AE78" s="155">
        <v>10</v>
      </c>
      <c r="AF78" s="155">
        <v>70</v>
      </c>
      <c r="AG78" s="155">
        <v>51</v>
      </c>
      <c r="AH78" s="155">
        <v>24</v>
      </c>
      <c r="AI78" s="155">
        <v>142</v>
      </c>
      <c r="AJ78" s="155">
        <v>40</v>
      </c>
      <c r="AK78" s="155">
        <v>410</v>
      </c>
      <c r="AL78" s="155">
        <v>329</v>
      </c>
      <c r="AM78" s="155">
        <v>35</v>
      </c>
      <c r="AN78" s="157">
        <v>20</v>
      </c>
      <c r="AO78" s="158">
        <f t="shared" si="1"/>
        <v>5212</v>
      </c>
    </row>
    <row r="79" spans="1:41" ht="20.100000000000001" customHeight="1" x14ac:dyDescent="0.25">
      <c r="A79"/>
      <c r="B79" s="154" t="s">
        <v>143</v>
      </c>
      <c r="C79" s="155">
        <v>63</v>
      </c>
      <c r="D79" s="155">
        <v>263</v>
      </c>
      <c r="E79" s="155">
        <v>309</v>
      </c>
      <c r="F79" s="155">
        <v>282</v>
      </c>
      <c r="G79" s="155">
        <v>241</v>
      </c>
      <c r="H79" s="155">
        <v>31</v>
      </c>
      <c r="I79" s="155">
        <v>370</v>
      </c>
      <c r="J79" s="155">
        <v>109</v>
      </c>
      <c r="K79" s="155">
        <v>464</v>
      </c>
      <c r="L79" s="156">
        <v>356</v>
      </c>
      <c r="M79" s="155">
        <v>21</v>
      </c>
      <c r="N79" s="155">
        <v>212</v>
      </c>
      <c r="O79" s="155">
        <v>3</v>
      </c>
      <c r="P79" s="155">
        <v>282</v>
      </c>
      <c r="Q79" s="155">
        <v>154</v>
      </c>
      <c r="R79" s="155">
        <v>41</v>
      </c>
      <c r="S79" s="155"/>
      <c r="T79" s="155">
        <v>20</v>
      </c>
      <c r="U79" s="155">
        <v>41</v>
      </c>
      <c r="V79" s="155">
        <v>287</v>
      </c>
      <c r="W79" s="155">
        <v>103</v>
      </c>
      <c r="X79" s="155">
        <v>119</v>
      </c>
      <c r="Y79" s="155">
        <v>4</v>
      </c>
      <c r="Z79" s="155">
        <v>162</v>
      </c>
      <c r="AA79" s="155">
        <v>153</v>
      </c>
      <c r="AB79" s="155">
        <v>325</v>
      </c>
      <c r="AC79" s="155">
        <v>64</v>
      </c>
      <c r="AD79" s="155">
        <v>223</v>
      </c>
      <c r="AE79" s="155">
        <v>14</v>
      </c>
      <c r="AF79" s="155">
        <v>127</v>
      </c>
      <c r="AG79" s="155">
        <v>4</v>
      </c>
      <c r="AH79" s="155">
        <v>27</v>
      </c>
      <c r="AI79" s="155">
        <v>200</v>
      </c>
      <c r="AJ79" s="155">
        <v>54</v>
      </c>
      <c r="AK79" s="155">
        <v>414</v>
      </c>
      <c r="AL79" s="155">
        <v>460</v>
      </c>
      <c r="AM79" s="155">
        <v>71</v>
      </c>
      <c r="AN79" s="157">
        <v>63</v>
      </c>
      <c r="AO79" s="158">
        <f t="shared" si="1"/>
        <v>6136</v>
      </c>
    </row>
    <row r="80" spans="1:41" ht="20.100000000000001" customHeight="1" x14ac:dyDescent="0.25">
      <c r="A80"/>
      <c r="B80" s="154" t="s">
        <v>144</v>
      </c>
      <c r="C80" s="155">
        <v>175</v>
      </c>
      <c r="D80" s="155">
        <v>412</v>
      </c>
      <c r="E80" s="155">
        <v>439</v>
      </c>
      <c r="F80" s="155">
        <v>753</v>
      </c>
      <c r="G80" s="155">
        <v>338</v>
      </c>
      <c r="H80" s="155">
        <v>107</v>
      </c>
      <c r="I80" s="155">
        <v>1350</v>
      </c>
      <c r="J80" s="155">
        <v>220</v>
      </c>
      <c r="K80" s="155">
        <v>1404</v>
      </c>
      <c r="L80" s="156">
        <v>648</v>
      </c>
      <c r="M80" s="156">
        <v>89</v>
      </c>
      <c r="N80" s="155">
        <v>455</v>
      </c>
      <c r="O80" s="155">
        <v>6</v>
      </c>
      <c r="P80" s="155">
        <v>372</v>
      </c>
      <c r="Q80" s="155">
        <v>425</v>
      </c>
      <c r="R80" s="155">
        <v>101</v>
      </c>
      <c r="S80" s="155"/>
      <c r="T80" s="155">
        <v>10</v>
      </c>
      <c r="U80" s="155">
        <v>131</v>
      </c>
      <c r="V80" s="155">
        <v>466</v>
      </c>
      <c r="W80" s="155">
        <v>107</v>
      </c>
      <c r="X80" s="155">
        <v>149</v>
      </c>
      <c r="Y80" s="155">
        <v>2</v>
      </c>
      <c r="Z80" s="155">
        <v>436</v>
      </c>
      <c r="AA80" s="155">
        <v>413</v>
      </c>
      <c r="AB80" s="156">
        <v>456</v>
      </c>
      <c r="AC80" s="155">
        <v>57</v>
      </c>
      <c r="AD80" s="155">
        <v>854</v>
      </c>
      <c r="AE80" s="155">
        <v>90</v>
      </c>
      <c r="AF80" s="155">
        <v>217</v>
      </c>
      <c r="AG80" s="155">
        <v>4</v>
      </c>
      <c r="AH80" s="155">
        <v>16</v>
      </c>
      <c r="AI80" s="155">
        <v>259</v>
      </c>
      <c r="AJ80" s="155">
        <v>77</v>
      </c>
      <c r="AK80" s="155">
        <v>622</v>
      </c>
      <c r="AL80" s="156">
        <v>1351</v>
      </c>
      <c r="AM80" s="155">
        <v>101</v>
      </c>
      <c r="AN80" s="157">
        <v>29</v>
      </c>
      <c r="AO80" s="158">
        <f t="shared" si="1"/>
        <v>13141</v>
      </c>
    </row>
    <row r="81" spans="1:41" ht="20.100000000000001" customHeight="1" x14ac:dyDescent="0.25">
      <c r="A81"/>
      <c r="B81" s="154" t="s">
        <v>145</v>
      </c>
      <c r="C81" s="155">
        <v>80</v>
      </c>
      <c r="D81" s="155">
        <v>319</v>
      </c>
      <c r="E81" s="155">
        <v>321</v>
      </c>
      <c r="F81" s="155">
        <v>385</v>
      </c>
      <c r="G81" s="155">
        <v>245</v>
      </c>
      <c r="H81" s="155">
        <v>40</v>
      </c>
      <c r="I81" s="155">
        <v>971</v>
      </c>
      <c r="J81" s="155">
        <v>273</v>
      </c>
      <c r="K81" s="155">
        <v>601</v>
      </c>
      <c r="L81" s="156">
        <v>182</v>
      </c>
      <c r="M81" s="155">
        <v>26</v>
      </c>
      <c r="N81" s="155">
        <v>403</v>
      </c>
      <c r="O81" s="155">
        <v>20</v>
      </c>
      <c r="P81" s="155">
        <v>168</v>
      </c>
      <c r="Q81" s="155">
        <v>121</v>
      </c>
      <c r="R81" s="155">
        <v>135</v>
      </c>
      <c r="S81" s="155"/>
      <c r="T81" s="155">
        <v>19</v>
      </c>
      <c r="U81" s="155">
        <v>68</v>
      </c>
      <c r="V81" s="155">
        <v>276</v>
      </c>
      <c r="W81" s="155">
        <v>78</v>
      </c>
      <c r="X81" s="155">
        <v>151</v>
      </c>
      <c r="Y81" s="155">
        <v>1</v>
      </c>
      <c r="Z81" s="155">
        <v>189</v>
      </c>
      <c r="AA81" s="155">
        <v>219</v>
      </c>
      <c r="AB81" s="155">
        <v>214</v>
      </c>
      <c r="AC81" s="155">
        <v>56</v>
      </c>
      <c r="AD81" s="155">
        <v>824</v>
      </c>
      <c r="AE81" s="155">
        <v>32</v>
      </c>
      <c r="AF81" s="155">
        <v>211</v>
      </c>
      <c r="AG81" s="155">
        <v>3</v>
      </c>
      <c r="AH81" s="155">
        <v>15</v>
      </c>
      <c r="AI81" s="155">
        <v>211</v>
      </c>
      <c r="AJ81" s="155">
        <v>74</v>
      </c>
      <c r="AK81" s="155">
        <v>397</v>
      </c>
      <c r="AL81" s="155">
        <v>665</v>
      </c>
      <c r="AM81" s="155">
        <v>38</v>
      </c>
      <c r="AN81" s="157">
        <v>23</v>
      </c>
      <c r="AO81" s="158">
        <f t="shared" si="1"/>
        <v>8054</v>
      </c>
    </row>
    <row r="82" spans="1:41" ht="20.100000000000001" customHeight="1" x14ac:dyDescent="0.25">
      <c r="A82"/>
      <c r="B82" s="154" t="s">
        <v>146</v>
      </c>
      <c r="C82" s="155">
        <v>59</v>
      </c>
      <c r="D82" s="155">
        <v>162</v>
      </c>
      <c r="E82" s="155">
        <v>233</v>
      </c>
      <c r="F82" s="155">
        <v>239</v>
      </c>
      <c r="G82" s="155">
        <v>308</v>
      </c>
      <c r="H82" s="155">
        <v>103</v>
      </c>
      <c r="I82" s="155">
        <v>385</v>
      </c>
      <c r="J82" s="155">
        <v>179</v>
      </c>
      <c r="K82" s="155">
        <v>548</v>
      </c>
      <c r="L82" s="156">
        <v>294</v>
      </c>
      <c r="M82" s="155">
        <v>28</v>
      </c>
      <c r="N82" s="155">
        <v>322</v>
      </c>
      <c r="O82" s="155">
        <v>11</v>
      </c>
      <c r="P82" s="155">
        <v>172</v>
      </c>
      <c r="Q82" s="155">
        <v>110</v>
      </c>
      <c r="R82" s="155">
        <v>37</v>
      </c>
      <c r="S82" s="155"/>
      <c r="T82" s="155">
        <v>10</v>
      </c>
      <c r="U82" s="155">
        <v>73</v>
      </c>
      <c r="V82" s="155">
        <v>288</v>
      </c>
      <c r="W82" s="155">
        <v>141</v>
      </c>
      <c r="X82" s="155">
        <v>63</v>
      </c>
      <c r="Y82" s="155">
        <v>2</v>
      </c>
      <c r="Z82" s="155">
        <v>189</v>
      </c>
      <c r="AA82" s="155">
        <v>459</v>
      </c>
      <c r="AB82" s="155">
        <v>208</v>
      </c>
      <c r="AC82" s="155">
        <v>26</v>
      </c>
      <c r="AD82" s="155">
        <v>382</v>
      </c>
      <c r="AE82" s="155">
        <v>39</v>
      </c>
      <c r="AF82" s="155">
        <v>130</v>
      </c>
      <c r="AG82" s="155">
        <v>14</v>
      </c>
      <c r="AH82" s="155">
        <v>10</v>
      </c>
      <c r="AI82" s="155">
        <v>178</v>
      </c>
      <c r="AJ82" s="155">
        <v>73</v>
      </c>
      <c r="AK82" s="155">
        <v>462</v>
      </c>
      <c r="AL82" s="155">
        <v>521</v>
      </c>
      <c r="AM82" s="155">
        <v>74</v>
      </c>
      <c r="AN82" s="157">
        <v>21</v>
      </c>
      <c r="AO82" s="158">
        <f t="shared" si="1"/>
        <v>6553</v>
      </c>
    </row>
    <row r="83" spans="1:41" ht="20.100000000000001" customHeight="1" x14ac:dyDescent="0.25">
      <c r="A83"/>
      <c r="B83" s="154" t="s">
        <v>147</v>
      </c>
      <c r="C83" s="155">
        <v>49</v>
      </c>
      <c r="D83" s="155">
        <v>62</v>
      </c>
      <c r="E83" s="155">
        <v>55</v>
      </c>
      <c r="F83" s="155">
        <v>216</v>
      </c>
      <c r="G83" s="155">
        <v>175</v>
      </c>
      <c r="H83" s="155">
        <v>24</v>
      </c>
      <c r="I83" s="155">
        <v>309</v>
      </c>
      <c r="J83" s="155">
        <v>50</v>
      </c>
      <c r="K83" s="155">
        <v>735</v>
      </c>
      <c r="L83" s="156">
        <v>105</v>
      </c>
      <c r="M83" s="155">
        <v>4</v>
      </c>
      <c r="N83" s="155">
        <v>114</v>
      </c>
      <c r="O83" s="155">
        <v>2</v>
      </c>
      <c r="P83" s="155">
        <v>185</v>
      </c>
      <c r="Q83" s="155">
        <v>157</v>
      </c>
      <c r="R83" s="155">
        <v>11</v>
      </c>
      <c r="S83" s="155"/>
      <c r="T83" s="155">
        <v>11</v>
      </c>
      <c r="U83" s="155">
        <v>39</v>
      </c>
      <c r="V83" s="155">
        <v>176</v>
      </c>
      <c r="W83" s="155">
        <v>57</v>
      </c>
      <c r="X83" s="155">
        <v>25</v>
      </c>
      <c r="Y83" s="155"/>
      <c r="Z83" s="155">
        <v>68</v>
      </c>
      <c r="AA83" s="155">
        <v>151</v>
      </c>
      <c r="AB83" s="155">
        <v>222</v>
      </c>
      <c r="AC83" s="155">
        <v>13</v>
      </c>
      <c r="AD83" s="155">
        <v>182</v>
      </c>
      <c r="AE83" s="155">
        <v>25</v>
      </c>
      <c r="AF83" s="155">
        <v>39</v>
      </c>
      <c r="AG83" s="155">
        <v>8</v>
      </c>
      <c r="AH83" s="155">
        <v>4</v>
      </c>
      <c r="AI83" s="155">
        <v>123</v>
      </c>
      <c r="AJ83" s="155">
        <v>26</v>
      </c>
      <c r="AK83" s="155">
        <v>87</v>
      </c>
      <c r="AL83" s="155">
        <v>277</v>
      </c>
      <c r="AM83" s="155">
        <v>11</v>
      </c>
      <c r="AN83" s="157">
        <v>60</v>
      </c>
      <c r="AO83" s="158">
        <f t="shared" si="1"/>
        <v>3857</v>
      </c>
    </row>
    <row r="84" spans="1:41" ht="20.100000000000001" customHeight="1" x14ac:dyDescent="0.25">
      <c r="A84"/>
      <c r="B84" s="154" t="s">
        <v>148</v>
      </c>
      <c r="C84" s="155">
        <v>61</v>
      </c>
      <c r="D84" s="155">
        <v>259</v>
      </c>
      <c r="E84" s="155">
        <v>375</v>
      </c>
      <c r="F84" s="155">
        <v>446</v>
      </c>
      <c r="G84" s="155">
        <v>317</v>
      </c>
      <c r="H84" s="155">
        <v>20</v>
      </c>
      <c r="I84" s="155">
        <v>630</v>
      </c>
      <c r="J84" s="155">
        <v>207</v>
      </c>
      <c r="K84" s="155">
        <v>694</v>
      </c>
      <c r="L84" s="156">
        <v>253</v>
      </c>
      <c r="M84" s="155">
        <v>31</v>
      </c>
      <c r="N84" s="155">
        <v>382</v>
      </c>
      <c r="O84" s="155">
        <v>16</v>
      </c>
      <c r="P84" s="155">
        <v>247</v>
      </c>
      <c r="Q84" s="155">
        <v>246</v>
      </c>
      <c r="R84" s="155">
        <v>120</v>
      </c>
      <c r="S84" s="155"/>
      <c r="T84" s="155">
        <v>35</v>
      </c>
      <c r="U84" s="155">
        <v>90</v>
      </c>
      <c r="V84" s="155">
        <v>460</v>
      </c>
      <c r="W84" s="155">
        <v>122</v>
      </c>
      <c r="X84" s="155">
        <v>162</v>
      </c>
      <c r="Y84" s="155">
        <v>1</v>
      </c>
      <c r="Z84" s="155">
        <v>198</v>
      </c>
      <c r="AA84" s="155">
        <v>217</v>
      </c>
      <c r="AB84" s="155">
        <v>402</v>
      </c>
      <c r="AC84" s="155">
        <v>87</v>
      </c>
      <c r="AD84" s="155">
        <v>412</v>
      </c>
      <c r="AE84" s="155">
        <v>31</v>
      </c>
      <c r="AF84" s="155">
        <v>85</v>
      </c>
      <c r="AG84" s="155">
        <v>9</v>
      </c>
      <c r="AH84" s="155">
        <v>5</v>
      </c>
      <c r="AI84" s="155">
        <v>217</v>
      </c>
      <c r="AJ84" s="155">
        <v>192</v>
      </c>
      <c r="AK84" s="155">
        <v>609</v>
      </c>
      <c r="AL84" s="155">
        <v>678</v>
      </c>
      <c r="AM84" s="155">
        <v>45</v>
      </c>
      <c r="AN84" s="157">
        <v>23</v>
      </c>
      <c r="AO84" s="158">
        <f t="shared" si="1"/>
        <v>8384</v>
      </c>
    </row>
    <row r="85" spans="1:41" ht="20.100000000000001" customHeight="1" x14ac:dyDescent="0.25">
      <c r="A85"/>
      <c r="B85" s="154" t="s">
        <v>149</v>
      </c>
      <c r="C85" s="155">
        <v>53</v>
      </c>
      <c r="D85" s="155">
        <v>136</v>
      </c>
      <c r="E85" s="155">
        <v>81</v>
      </c>
      <c r="F85" s="155">
        <v>300</v>
      </c>
      <c r="G85" s="155">
        <v>256</v>
      </c>
      <c r="H85" s="155">
        <v>18</v>
      </c>
      <c r="I85" s="155">
        <v>313</v>
      </c>
      <c r="J85" s="155">
        <v>51</v>
      </c>
      <c r="K85" s="155">
        <v>691</v>
      </c>
      <c r="L85" s="156">
        <v>268</v>
      </c>
      <c r="M85" s="155"/>
      <c r="N85" s="155">
        <v>153</v>
      </c>
      <c r="O85" s="155">
        <v>15</v>
      </c>
      <c r="P85" s="155">
        <v>92</v>
      </c>
      <c r="Q85" s="155">
        <v>223</v>
      </c>
      <c r="R85" s="155">
        <v>46</v>
      </c>
      <c r="S85" s="155"/>
      <c r="T85" s="155">
        <v>31</v>
      </c>
      <c r="U85" s="155">
        <v>7</v>
      </c>
      <c r="V85" s="155">
        <v>67</v>
      </c>
      <c r="W85" s="155">
        <v>247</v>
      </c>
      <c r="X85" s="155">
        <v>28</v>
      </c>
      <c r="Y85" s="155"/>
      <c r="Z85" s="155">
        <v>90</v>
      </c>
      <c r="AA85" s="155">
        <v>149</v>
      </c>
      <c r="AB85" s="155">
        <v>205</v>
      </c>
      <c r="AC85" s="155">
        <v>14</v>
      </c>
      <c r="AD85" s="155">
        <v>211</v>
      </c>
      <c r="AE85" s="155">
        <v>1</v>
      </c>
      <c r="AF85" s="155">
        <v>30</v>
      </c>
      <c r="AG85" s="155">
        <v>9</v>
      </c>
      <c r="AH85" s="155"/>
      <c r="AI85" s="155">
        <v>62</v>
      </c>
      <c r="AJ85" s="155">
        <v>31</v>
      </c>
      <c r="AK85" s="155">
        <v>330</v>
      </c>
      <c r="AL85" s="155">
        <v>349</v>
      </c>
      <c r="AM85" s="155">
        <v>21</v>
      </c>
      <c r="AN85" s="157">
        <v>11</v>
      </c>
      <c r="AO85" s="158">
        <f t="shared" si="1"/>
        <v>4589</v>
      </c>
    </row>
    <row r="86" spans="1:41" ht="20.100000000000001" customHeight="1" x14ac:dyDescent="0.25">
      <c r="A86"/>
      <c r="B86" s="154" t="s">
        <v>150</v>
      </c>
      <c r="C86" s="155">
        <v>89</v>
      </c>
      <c r="D86" s="155">
        <v>310</v>
      </c>
      <c r="E86" s="155">
        <v>235</v>
      </c>
      <c r="F86" s="155">
        <v>320</v>
      </c>
      <c r="G86" s="155">
        <v>238</v>
      </c>
      <c r="H86" s="155">
        <v>132</v>
      </c>
      <c r="I86" s="155">
        <v>894</v>
      </c>
      <c r="J86" s="155">
        <v>172</v>
      </c>
      <c r="K86" s="155">
        <v>550</v>
      </c>
      <c r="L86" s="156">
        <v>578</v>
      </c>
      <c r="M86" s="156">
        <v>52</v>
      </c>
      <c r="N86" s="155">
        <v>347</v>
      </c>
      <c r="O86" s="155">
        <v>18</v>
      </c>
      <c r="P86" s="155">
        <v>549</v>
      </c>
      <c r="Q86" s="155">
        <v>151</v>
      </c>
      <c r="R86" s="155">
        <v>98</v>
      </c>
      <c r="S86" s="155"/>
      <c r="T86" s="155">
        <v>13</v>
      </c>
      <c r="U86" s="155">
        <v>160</v>
      </c>
      <c r="V86" s="155">
        <v>344</v>
      </c>
      <c r="W86" s="155">
        <v>171</v>
      </c>
      <c r="X86" s="155">
        <v>100</v>
      </c>
      <c r="Y86" s="155">
        <v>9</v>
      </c>
      <c r="Z86" s="155">
        <v>247</v>
      </c>
      <c r="AA86" s="155">
        <v>415</v>
      </c>
      <c r="AB86" s="155">
        <v>743</v>
      </c>
      <c r="AC86" s="155">
        <v>43</v>
      </c>
      <c r="AD86" s="155">
        <v>594</v>
      </c>
      <c r="AE86" s="155">
        <v>94</v>
      </c>
      <c r="AF86" s="155">
        <v>296</v>
      </c>
      <c r="AG86" s="155">
        <v>12</v>
      </c>
      <c r="AH86" s="155">
        <v>26</v>
      </c>
      <c r="AI86" s="155">
        <v>216</v>
      </c>
      <c r="AJ86" s="155">
        <v>87</v>
      </c>
      <c r="AK86" s="155">
        <v>586</v>
      </c>
      <c r="AL86" s="156">
        <v>858</v>
      </c>
      <c r="AM86" s="155">
        <v>121</v>
      </c>
      <c r="AN86" s="157">
        <v>15</v>
      </c>
      <c r="AO86" s="158">
        <f t="shared" si="1"/>
        <v>9883</v>
      </c>
    </row>
    <row r="87" spans="1:41" ht="20.100000000000001" customHeight="1" x14ac:dyDescent="0.25">
      <c r="A87"/>
      <c r="B87" s="154" t="s">
        <v>151</v>
      </c>
      <c r="C87" s="155">
        <v>90</v>
      </c>
      <c r="D87" s="155">
        <v>235</v>
      </c>
      <c r="E87" s="155">
        <v>150</v>
      </c>
      <c r="F87" s="155">
        <v>464</v>
      </c>
      <c r="G87" s="155">
        <v>153</v>
      </c>
      <c r="H87" s="155">
        <v>33</v>
      </c>
      <c r="I87" s="155">
        <v>329</v>
      </c>
      <c r="J87" s="155">
        <v>151</v>
      </c>
      <c r="K87" s="155">
        <v>955</v>
      </c>
      <c r="L87" s="156">
        <v>335</v>
      </c>
      <c r="M87" s="155">
        <v>6</v>
      </c>
      <c r="N87" s="155">
        <v>89</v>
      </c>
      <c r="O87" s="155">
        <v>7</v>
      </c>
      <c r="P87" s="155">
        <v>166</v>
      </c>
      <c r="Q87" s="155">
        <v>249</v>
      </c>
      <c r="R87" s="155">
        <v>11</v>
      </c>
      <c r="S87" s="155"/>
      <c r="T87" s="155">
        <v>10</v>
      </c>
      <c r="U87" s="155">
        <v>21</v>
      </c>
      <c r="V87" s="155">
        <v>229</v>
      </c>
      <c r="W87" s="155">
        <v>45</v>
      </c>
      <c r="X87" s="155">
        <v>48</v>
      </c>
      <c r="Y87" s="155">
        <v>1</v>
      </c>
      <c r="Z87" s="155">
        <v>74</v>
      </c>
      <c r="AA87" s="155">
        <v>84</v>
      </c>
      <c r="AB87" s="155">
        <v>200</v>
      </c>
      <c r="AC87" s="155">
        <v>12</v>
      </c>
      <c r="AD87" s="155">
        <v>233</v>
      </c>
      <c r="AE87" s="155">
        <v>15</v>
      </c>
      <c r="AF87" s="155">
        <v>123</v>
      </c>
      <c r="AG87" s="155">
        <v>21</v>
      </c>
      <c r="AH87" s="155"/>
      <c r="AI87" s="155">
        <v>96</v>
      </c>
      <c r="AJ87" s="155">
        <v>25</v>
      </c>
      <c r="AK87" s="155">
        <v>682</v>
      </c>
      <c r="AL87" s="155">
        <v>380</v>
      </c>
      <c r="AM87" s="155">
        <v>38</v>
      </c>
      <c r="AN87" s="157">
        <v>23</v>
      </c>
      <c r="AO87" s="158">
        <f t="shared" si="1"/>
        <v>5783</v>
      </c>
    </row>
    <row r="88" spans="1:41" ht="20.100000000000001" customHeight="1" x14ac:dyDescent="0.25">
      <c r="A88"/>
      <c r="B88" s="154" t="s">
        <v>152</v>
      </c>
      <c r="C88" s="155">
        <v>1352</v>
      </c>
      <c r="D88" s="156">
        <v>3661</v>
      </c>
      <c r="E88" s="155">
        <v>1694</v>
      </c>
      <c r="F88" s="155">
        <v>1322</v>
      </c>
      <c r="G88" s="155">
        <v>1966</v>
      </c>
      <c r="H88" s="156">
        <v>617</v>
      </c>
      <c r="I88" s="155">
        <v>1320</v>
      </c>
      <c r="J88" s="155">
        <v>223</v>
      </c>
      <c r="K88" s="155">
        <v>5428</v>
      </c>
      <c r="L88" s="156">
        <v>3236</v>
      </c>
      <c r="M88" s="156">
        <v>129</v>
      </c>
      <c r="N88" s="155">
        <v>577</v>
      </c>
      <c r="O88" s="155">
        <v>47</v>
      </c>
      <c r="P88" s="155">
        <v>761</v>
      </c>
      <c r="Q88" s="155">
        <v>646</v>
      </c>
      <c r="R88" s="155">
        <v>217</v>
      </c>
      <c r="S88" s="155"/>
      <c r="T88" s="155">
        <v>120</v>
      </c>
      <c r="U88" s="155">
        <v>203</v>
      </c>
      <c r="V88" s="155">
        <v>1022</v>
      </c>
      <c r="W88" s="155">
        <v>504</v>
      </c>
      <c r="X88" s="155">
        <v>371</v>
      </c>
      <c r="Y88" s="155">
        <v>2</v>
      </c>
      <c r="Z88" s="155">
        <v>707</v>
      </c>
      <c r="AA88" s="155">
        <v>579</v>
      </c>
      <c r="AB88" s="156">
        <v>3504</v>
      </c>
      <c r="AC88" s="155">
        <v>117</v>
      </c>
      <c r="AD88" s="155">
        <v>2135</v>
      </c>
      <c r="AE88" s="156">
        <v>384</v>
      </c>
      <c r="AF88" s="155">
        <v>2065</v>
      </c>
      <c r="AG88" s="155">
        <v>36</v>
      </c>
      <c r="AH88" s="155">
        <v>32</v>
      </c>
      <c r="AI88" s="155">
        <v>433</v>
      </c>
      <c r="AJ88" s="155">
        <v>193</v>
      </c>
      <c r="AK88" s="155">
        <v>1516</v>
      </c>
      <c r="AL88" s="156">
        <v>3019</v>
      </c>
      <c r="AM88" s="155">
        <v>952</v>
      </c>
      <c r="AN88" s="157">
        <v>57</v>
      </c>
      <c r="AO88" s="158">
        <f t="shared" si="1"/>
        <v>41147</v>
      </c>
    </row>
    <row r="89" spans="1:41" ht="20.100000000000001" customHeight="1" x14ac:dyDescent="0.25">
      <c r="A89"/>
      <c r="B89" s="154" t="s">
        <v>153</v>
      </c>
      <c r="C89" s="155">
        <v>13</v>
      </c>
      <c r="D89" s="155">
        <v>50</v>
      </c>
      <c r="E89" s="155">
        <v>54</v>
      </c>
      <c r="F89" s="155">
        <v>89</v>
      </c>
      <c r="G89" s="155">
        <v>75</v>
      </c>
      <c r="H89" s="155">
        <v>4</v>
      </c>
      <c r="I89" s="155">
        <v>263</v>
      </c>
      <c r="J89" s="155">
        <v>82</v>
      </c>
      <c r="K89" s="155">
        <v>235</v>
      </c>
      <c r="L89" s="155">
        <v>127</v>
      </c>
      <c r="M89" s="155">
        <v>3</v>
      </c>
      <c r="N89" s="155">
        <v>38</v>
      </c>
      <c r="O89" s="155">
        <v>1</v>
      </c>
      <c r="P89" s="155">
        <v>88</v>
      </c>
      <c r="Q89" s="155">
        <v>74</v>
      </c>
      <c r="R89" s="155">
        <v>9</v>
      </c>
      <c r="S89" s="155"/>
      <c r="T89" s="155">
        <v>1</v>
      </c>
      <c r="U89" s="155">
        <v>13</v>
      </c>
      <c r="V89" s="155">
        <v>52</v>
      </c>
      <c r="W89" s="155">
        <v>45</v>
      </c>
      <c r="X89" s="155">
        <v>29</v>
      </c>
      <c r="Y89" s="155"/>
      <c r="Z89" s="155">
        <v>104</v>
      </c>
      <c r="AA89" s="155">
        <v>148</v>
      </c>
      <c r="AB89" s="155">
        <v>89</v>
      </c>
      <c r="AC89" s="155">
        <v>5</v>
      </c>
      <c r="AD89" s="155">
        <v>157</v>
      </c>
      <c r="AE89" s="155"/>
      <c r="AF89" s="155">
        <v>9</v>
      </c>
      <c r="AG89" s="155">
        <v>3</v>
      </c>
      <c r="AH89" s="155">
        <v>3</v>
      </c>
      <c r="AI89" s="155">
        <v>47</v>
      </c>
      <c r="AJ89" s="155">
        <v>13</v>
      </c>
      <c r="AK89" s="155">
        <v>145</v>
      </c>
      <c r="AL89" s="155">
        <v>130</v>
      </c>
      <c r="AM89" s="155">
        <v>18</v>
      </c>
      <c r="AN89" s="157">
        <v>3</v>
      </c>
      <c r="AO89" s="158">
        <f t="shared" si="1"/>
        <v>2219</v>
      </c>
    </row>
    <row r="90" spans="1:41" ht="20.100000000000001" customHeight="1" x14ac:dyDescent="0.25">
      <c r="A90"/>
      <c r="B90" s="154" t="s">
        <v>154</v>
      </c>
      <c r="C90" s="155">
        <v>35</v>
      </c>
      <c r="D90" s="155">
        <v>191</v>
      </c>
      <c r="E90" s="155">
        <v>196</v>
      </c>
      <c r="F90" s="155">
        <v>254</v>
      </c>
      <c r="G90" s="155">
        <v>210</v>
      </c>
      <c r="H90" s="155">
        <v>30</v>
      </c>
      <c r="I90" s="155">
        <v>581</v>
      </c>
      <c r="J90" s="155">
        <v>148</v>
      </c>
      <c r="K90" s="155">
        <v>453</v>
      </c>
      <c r="L90" s="156">
        <v>253</v>
      </c>
      <c r="M90" s="155">
        <v>65</v>
      </c>
      <c r="N90" s="155">
        <v>244</v>
      </c>
      <c r="O90" s="155">
        <v>7</v>
      </c>
      <c r="P90" s="155">
        <v>372</v>
      </c>
      <c r="Q90" s="155">
        <v>115</v>
      </c>
      <c r="R90" s="155">
        <v>60</v>
      </c>
      <c r="S90" s="155"/>
      <c r="T90" s="155">
        <v>12</v>
      </c>
      <c r="U90" s="155">
        <v>99</v>
      </c>
      <c r="V90" s="155">
        <v>216</v>
      </c>
      <c r="W90" s="155">
        <v>90</v>
      </c>
      <c r="X90" s="155">
        <v>70</v>
      </c>
      <c r="Y90" s="155"/>
      <c r="Z90" s="155">
        <v>136</v>
      </c>
      <c r="AA90" s="155">
        <v>266</v>
      </c>
      <c r="AB90" s="155">
        <v>264</v>
      </c>
      <c r="AC90" s="155">
        <v>30</v>
      </c>
      <c r="AD90" s="155">
        <v>338</v>
      </c>
      <c r="AE90" s="155">
        <v>5</v>
      </c>
      <c r="AF90" s="155">
        <v>156</v>
      </c>
      <c r="AG90" s="155">
        <v>16</v>
      </c>
      <c r="AH90" s="155">
        <v>7</v>
      </c>
      <c r="AI90" s="155">
        <v>248</v>
      </c>
      <c r="AJ90" s="155">
        <v>77</v>
      </c>
      <c r="AK90" s="155">
        <v>387</v>
      </c>
      <c r="AL90" s="155">
        <v>470</v>
      </c>
      <c r="AM90" s="155">
        <v>78</v>
      </c>
      <c r="AN90" s="157">
        <v>21</v>
      </c>
      <c r="AO90" s="158">
        <f t="shared" si="1"/>
        <v>6200</v>
      </c>
    </row>
    <row r="91" spans="1:41" ht="20.100000000000001" customHeight="1" x14ac:dyDescent="0.25">
      <c r="A91"/>
      <c r="B91" s="154" t="s">
        <v>155</v>
      </c>
      <c r="C91" s="156">
        <v>1480</v>
      </c>
      <c r="D91" s="156">
        <v>4591</v>
      </c>
      <c r="E91" s="156">
        <v>5298</v>
      </c>
      <c r="F91" s="156">
        <v>3613</v>
      </c>
      <c r="G91" s="156">
        <v>4738</v>
      </c>
      <c r="H91" s="156">
        <v>479</v>
      </c>
      <c r="I91" s="156">
        <v>8025</v>
      </c>
      <c r="J91" s="155">
        <v>2173</v>
      </c>
      <c r="K91" s="155">
        <v>12837</v>
      </c>
      <c r="L91" s="156">
        <v>8335</v>
      </c>
      <c r="M91" s="156">
        <v>701</v>
      </c>
      <c r="N91" s="155">
        <v>3509</v>
      </c>
      <c r="O91" s="156">
        <v>126</v>
      </c>
      <c r="P91" s="155">
        <v>3753</v>
      </c>
      <c r="Q91" s="156">
        <v>2482</v>
      </c>
      <c r="R91" s="156">
        <v>883</v>
      </c>
      <c r="S91" s="156">
        <v>55</v>
      </c>
      <c r="T91" s="156">
        <v>213</v>
      </c>
      <c r="U91" s="155">
        <v>907</v>
      </c>
      <c r="V91" s="155">
        <v>3396</v>
      </c>
      <c r="W91" s="155">
        <v>3119</v>
      </c>
      <c r="X91" s="156">
        <v>1746</v>
      </c>
      <c r="Y91" s="156">
        <v>23</v>
      </c>
      <c r="Z91" s="155">
        <v>7086</v>
      </c>
      <c r="AA91" s="156">
        <v>3005</v>
      </c>
      <c r="AB91" s="156">
        <v>5428</v>
      </c>
      <c r="AC91" s="156">
        <v>466</v>
      </c>
      <c r="AD91" s="155">
        <v>12733</v>
      </c>
      <c r="AE91" s="156">
        <v>381</v>
      </c>
      <c r="AF91" s="155">
        <v>2138</v>
      </c>
      <c r="AG91" s="155">
        <v>859</v>
      </c>
      <c r="AH91" s="156">
        <v>128</v>
      </c>
      <c r="AI91" s="155">
        <v>2735</v>
      </c>
      <c r="AJ91" s="156">
        <v>1362</v>
      </c>
      <c r="AK91" s="156">
        <v>19804</v>
      </c>
      <c r="AL91" s="156">
        <v>9336</v>
      </c>
      <c r="AM91" s="156">
        <v>1055</v>
      </c>
      <c r="AN91" s="157">
        <v>259</v>
      </c>
      <c r="AO91" s="158">
        <f t="shared" si="1"/>
        <v>139257</v>
      </c>
    </row>
    <row r="92" spans="1:41" ht="20.100000000000001" customHeight="1" x14ac:dyDescent="0.25">
      <c r="A92"/>
      <c r="B92" s="154" t="s">
        <v>156</v>
      </c>
      <c r="C92" s="155">
        <v>43</v>
      </c>
      <c r="D92" s="155">
        <v>128</v>
      </c>
      <c r="E92" s="155">
        <v>226</v>
      </c>
      <c r="F92" s="155">
        <v>135</v>
      </c>
      <c r="G92" s="155">
        <v>121</v>
      </c>
      <c r="H92" s="155">
        <v>37</v>
      </c>
      <c r="I92" s="155">
        <v>347</v>
      </c>
      <c r="J92" s="155">
        <v>244</v>
      </c>
      <c r="K92" s="155">
        <v>234</v>
      </c>
      <c r="L92" s="156">
        <v>231</v>
      </c>
      <c r="M92" s="155">
        <v>17</v>
      </c>
      <c r="N92" s="155">
        <v>136</v>
      </c>
      <c r="O92" s="155">
        <v>5</v>
      </c>
      <c r="P92" s="155">
        <v>288</v>
      </c>
      <c r="Q92" s="155">
        <v>71</v>
      </c>
      <c r="R92" s="155">
        <v>19</v>
      </c>
      <c r="S92" s="155"/>
      <c r="T92" s="155">
        <v>8</v>
      </c>
      <c r="U92" s="155">
        <v>52</v>
      </c>
      <c r="V92" s="155">
        <v>151</v>
      </c>
      <c r="W92" s="155">
        <v>118</v>
      </c>
      <c r="X92" s="155">
        <v>54</v>
      </c>
      <c r="Y92" s="155">
        <v>2</v>
      </c>
      <c r="Z92" s="155">
        <v>109</v>
      </c>
      <c r="AA92" s="155">
        <v>53</v>
      </c>
      <c r="AB92" s="155">
        <v>141</v>
      </c>
      <c r="AC92" s="155">
        <v>20</v>
      </c>
      <c r="AD92" s="155">
        <v>178</v>
      </c>
      <c r="AE92" s="155">
        <v>25</v>
      </c>
      <c r="AF92" s="155">
        <v>83</v>
      </c>
      <c r="AG92" s="155">
        <v>2</v>
      </c>
      <c r="AH92" s="155">
        <v>6</v>
      </c>
      <c r="AI92" s="155">
        <v>87</v>
      </c>
      <c r="AJ92" s="155">
        <v>94</v>
      </c>
      <c r="AK92" s="155">
        <v>256</v>
      </c>
      <c r="AL92" s="155">
        <v>447</v>
      </c>
      <c r="AM92" s="155">
        <v>44</v>
      </c>
      <c r="AN92" s="157">
        <v>14</v>
      </c>
      <c r="AO92" s="158">
        <f t="shared" si="1"/>
        <v>4226</v>
      </c>
    </row>
    <row r="93" spans="1:41" ht="20.100000000000001" customHeight="1" x14ac:dyDescent="0.25">
      <c r="A93"/>
      <c r="B93" s="154" t="s">
        <v>157</v>
      </c>
      <c r="C93" s="155">
        <v>214</v>
      </c>
      <c r="D93" s="155">
        <v>318</v>
      </c>
      <c r="E93" s="155">
        <v>360</v>
      </c>
      <c r="F93" s="155">
        <v>1066</v>
      </c>
      <c r="G93" s="155">
        <v>714</v>
      </c>
      <c r="H93" s="155">
        <v>32</v>
      </c>
      <c r="I93" s="155">
        <v>951</v>
      </c>
      <c r="J93" s="155">
        <v>473</v>
      </c>
      <c r="K93" s="155">
        <v>2736</v>
      </c>
      <c r="L93" s="156">
        <v>637</v>
      </c>
      <c r="M93" s="156">
        <v>41</v>
      </c>
      <c r="N93" s="155">
        <v>822</v>
      </c>
      <c r="O93" s="155">
        <v>18</v>
      </c>
      <c r="P93" s="155">
        <v>341</v>
      </c>
      <c r="Q93" s="155">
        <v>816</v>
      </c>
      <c r="R93" s="155">
        <v>91</v>
      </c>
      <c r="S93" s="155"/>
      <c r="T93" s="155">
        <v>42</v>
      </c>
      <c r="U93" s="155">
        <v>76</v>
      </c>
      <c r="V93" s="155">
        <v>409</v>
      </c>
      <c r="W93" s="155">
        <v>271</v>
      </c>
      <c r="X93" s="155">
        <v>118</v>
      </c>
      <c r="Y93" s="155">
        <v>1</v>
      </c>
      <c r="Z93" s="155">
        <v>224</v>
      </c>
      <c r="AA93" s="155">
        <v>485</v>
      </c>
      <c r="AB93" s="156">
        <v>450</v>
      </c>
      <c r="AC93" s="155">
        <v>38</v>
      </c>
      <c r="AD93" s="155">
        <v>904</v>
      </c>
      <c r="AE93" s="155">
        <v>13</v>
      </c>
      <c r="AF93" s="155">
        <v>97</v>
      </c>
      <c r="AG93" s="155">
        <v>12</v>
      </c>
      <c r="AH93" s="155">
        <v>14</v>
      </c>
      <c r="AI93" s="155">
        <v>262</v>
      </c>
      <c r="AJ93" s="155">
        <v>128</v>
      </c>
      <c r="AK93" s="155">
        <v>644</v>
      </c>
      <c r="AL93" s="155">
        <v>737</v>
      </c>
      <c r="AM93" s="155">
        <v>30</v>
      </c>
      <c r="AN93" s="157">
        <v>28</v>
      </c>
      <c r="AO93" s="158">
        <f t="shared" si="1"/>
        <v>14613</v>
      </c>
    </row>
    <row r="94" spans="1:41" ht="20.100000000000001" customHeight="1" x14ac:dyDescent="0.25">
      <c r="A94"/>
      <c r="B94" s="154" t="s">
        <v>158</v>
      </c>
      <c r="C94" s="155">
        <v>42</v>
      </c>
      <c r="D94" s="155">
        <v>122</v>
      </c>
      <c r="E94" s="155">
        <v>77</v>
      </c>
      <c r="F94" s="155">
        <v>438</v>
      </c>
      <c r="G94" s="155">
        <v>307</v>
      </c>
      <c r="H94" s="155">
        <v>9</v>
      </c>
      <c r="I94" s="155">
        <v>450</v>
      </c>
      <c r="J94" s="155">
        <v>220</v>
      </c>
      <c r="K94" s="155">
        <v>759</v>
      </c>
      <c r="L94" s="156">
        <v>343</v>
      </c>
      <c r="M94" s="155">
        <v>7</v>
      </c>
      <c r="N94" s="155">
        <v>277</v>
      </c>
      <c r="O94" s="155">
        <v>9</v>
      </c>
      <c r="P94" s="155">
        <v>202</v>
      </c>
      <c r="Q94" s="155">
        <v>169</v>
      </c>
      <c r="R94" s="155">
        <v>43</v>
      </c>
      <c r="S94" s="155"/>
      <c r="T94" s="155">
        <v>4</v>
      </c>
      <c r="U94" s="155">
        <v>24</v>
      </c>
      <c r="V94" s="155">
        <v>207</v>
      </c>
      <c r="W94" s="155">
        <v>117</v>
      </c>
      <c r="X94" s="155">
        <v>51</v>
      </c>
      <c r="Y94" s="155">
        <v>3</v>
      </c>
      <c r="Z94" s="155">
        <v>134</v>
      </c>
      <c r="AA94" s="155">
        <v>112</v>
      </c>
      <c r="AB94" s="155">
        <v>417</v>
      </c>
      <c r="AC94" s="155">
        <v>15</v>
      </c>
      <c r="AD94" s="155">
        <v>357</v>
      </c>
      <c r="AE94" s="155">
        <v>33</v>
      </c>
      <c r="AF94" s="155">
        <v>35</v>
      </c>
      <c r="AG94" s="155">
        <v>5</v>
      </c>
      <c r="AH94" s="155">
        <v>10</v>
      </c>
      <c r="AI94" s="155">
        <v>77</v>
      </c>
      <c r="AJ94" s="155">
        <v>45</v>
      </c>
      <c r="AK94" s="155">
        <v>395</v>
      </c>
      <c r="AL94" s="155">
        <v>661</v>
      </c>
      <c r="AM94" s="155">
        <v>25</v>
      </c>
      <c r="AN94" s="157">
        <v>6</v>
      </c>
      <c r="AO94" s="158">
        <f t="shared" si="1"/>
        <v>6207</v>
      </c>
    </row>
    <row r="95" spans="1:41" ht="20.100000000000001" customHeight="1" x14ac:dyDescent="0.25">
      <c r="A95"/>
      <c r="B95" s="154" t="s">
        <v>159</v>
      </c>
      <c r="C95" s="155">
        <v>51</v>
      </c>
      <c r="D95" s="155">
        <v>145</v>
      </c>
      <c r="E95" s="155">
        <v>139</v>
      </c>
      <c r="F95" s="155">
        <v>203</v>
      </c>
      <c r="G95" s="155">
        <v>178</v>
      </c>
      <c r="H95" s="155">
        <v>14</v>
      </c>
      <c r="I95" s="155">
        <v>445</v>
      </c>
      <c r="J95" s="155">
        <v>26</v>
      </c>
      <c r="K95" s="155">
        <v>579</v>
      </c>
      <c r="L95" s="156">
        <v>452</v>
      </c>
      <c r="M95" s="155">
        <v>48</v>
      </c>
      <c r="N95" s="155">
        <v>310</v>
      </c>
      <c r="O95" s="155">
        <v>4</v>
      </c>
      <c r="P95" s="155">
        <v>118</v>
      </c>
      <c r="Q95" s="155">
        <v>86</v>
      </c>
      <c r="R95" s="155">
        <v>44</v>
      </c>
      <c r="S95" s="155"/>
      <c r="T95" s="155">
        <v>21</v>
      </c>
      <c r="U95" s="155">
        <v>48</v>
      </c>
      <c r="V95" s="155">
        <v>182</v>
      </c>
      <c r="W95" s="155">
        <v>53</v>
      </c>
      <c r="X95" s="155">
        <v>65</v>
      </c>
      <c r="Y95" s="155"/>
      <c r="Z95" s="155">
        <v>166</v>
      </c>
      <c r="AA95" s="155">
        <v>371</v>
      </c>
      <c r="AB95" s="155">
        <v>146</v>
      </c>
      <c r="AC95" s="155">
        <v>15</v>
      </c>
      <c r="AD95" s="155">
        <v>174</v>
      </c>
      <c r="AE95" s="155">
        <v>8</v>
      </c>
      <c r="AF95" s="155">
        <v>25</v>
      </c>
      <c r="AG95" s="155">
        <v>14</v>
      </c>
      <c r="AH95" s="155">
        <v>15</v>
      </c>
      <c r="AI95" s="155">
        <v>317</v>
      </c>
      <c r="AJ95" s="155">
        <v>38</v>
      </c>
      <c r="AK95" s="155">
        <v>348</v>
      </c>
      <c r="AL95" s="155">
        <v>486</v>
      </c>
      <c r="AM95" s="155">
        <v>62</v>
      </c>
      <c r="AN95" s="157">
        <v>12</v>
      </c>
      <c r="AO95" s="158">
        <f t="shared" si="1"/>
        <v>5408</v>
      </c>
    </row>
    <row r="96" spans="1:41" ht="20.100000000000001" customHeight="1" x14ac:dyDescent="0.25">
      <c r="A96"/>
      <c r="B96" s="154" t="s">
        <v>160</v>
      </c>
      <c r="C96" s="155">
        <v>91</v>
      </c>
      <c r="D96" s="155">
        <v>187</v>
      </c>
      <c r="E96" s="155">
        <v>181</v>
      </c>
      <c r="F96" s="155">
        <v>393</v>
      </c>
      <c r="G96" s="155">
        <v>223</v>
      </c>
      <c r="H96" s="155">
        <v>65</v>
      </c>
      <c r="I96" s="155">
        <v>673</v>
      </c>
      <c r="J96" s="155">
        <v>103</v>
      </c>
      <c r="K96" s="155">
        <v>599</v>
      </c>
      <c r="L96" s="156">
        <v>335</v>
      </c>
      <c r="M96" s="155">
        <v>45</v>
      </c>
      <c r="N96" s="155">
        <v>282</v>
      </c>
      <c r="O96" s="155">
        <v>16</v>
      </c>
      <c r="P96" s="155">
        <v>104</v>
      </c>
      <c r="Q96" s="155">
        <v>132</v>
      </c>
      <c r="R96" s="155">
        <v>55</v>
      </c>
      <c r="S96" s="155"/>
      <c r="T96" s="155">
        <v>5</v>
      </c>
      <c r="U96" s="155">
        <v>82</v>
      </c>
      <c r="V96" s="155">
        <v>331</v>
      </c>
      <c r="W96" s="155">
        <v>30</v>
      </c>
      <c r="X96" s="155">
        <v>61</v>
      </c>
      <c r="Y96" s="155">
        <v>3</v>
      </c>
      <c r="Z96" s="155">
        <v>181</v>
      </c>
      <c r="AA96" s="155">
        <v>219</v>
      </c>
      <c r="AB96" s="155">
        <v>354</v>
      </c>
      <c r="AC96" s="155">
        <v>16</v>
      </c>
      <c r="AD96" s="155">
        <v>450</v>
      </c>
      <c r="AE96" s="155">
        <v>51</v>
      </c>
      <c r="AF96" s="155">
        <v>132</v>
      </c>
      <c r="AG96" s="155">
        <v>3</v>
      </c>
      <c r="AH96" s="155">
        <v>42</v>
      </c>
      <c r="AI96" s="155">
        <v>259</v>
      </c>
      <c r="AJ96" s="155">
        <v>39</v>
      </c>
      <c r="AK96" s="155">
        <v>425</v>
      </c>
      <c r="AL96" s="155">
        <v>767</v>
      </c>
      <c r="AM96" s="155">
        <v>36</v>
      </c>
      <c r="AN96" s="157">
        <v>20</v>
      </c>
      <c r="AO96" s="158">
        <f t="shared" si="1"/>
        <v>6990</v>
      </c>
    </row>
    <row r="97" spans="1:41" ht="20.100000000000001" customHeight="1" x14ac:dyDescent="0.25">
      <c r="A97"/>
      <c r="B97" s="154" t="s">
        <v>161</v>
      </c>
      <c r="C97" s="155">
        <v>38</v>
      </c>
      <c r="D97" s="155">
        <v>117</v>
      </c>
      <c r="E97" s="155">
        <v>118</v>
      </c>
      <c r="F97" s="155">
        <v>349</v>
      </c>
      <c r="G97" s="155">
        <v>207</v>
      </c>
      <c r="H97" s="155">
        <v>20</v>
      </c>
      <c r="I97" s="155">
        <v>451</v>
      </c>
      <c r="J97" s="155">
        <v>214</v>
      </c>
      <c r="K97" s="155">
        <v>663</v>
      </c>
      <c r="L97" s="156">
        <v>318</v>
      </c>
      <c r="M97" s="155">
        <v>11</v>
      </c>
      <c r="N97" s="155">
        <v>186</v>
      </c>
      <c r="O97" s="155">
        <v>6</v>
      </c>
      <c r="P97" s="155">
        <v>251</v>
      </c>
      <c r="Q97" s="155">
        <v>208</v>
      </c>
      <c r="R97" s="155">
        <v>21</v>
      </c>
      <c r="S97" s="155"/>
      <c r="T97" s="155">
        <v>15</v>
      </c>
      <c r="U97" s="155">
        <v>12</v>
      </c>
      <c r="V97" s="155">
        <v>101</v>
      </c>
      <c r="W97" s="155">
        <v>165</v>
      </c>
      <c r="X97" s="155">
        <v>41</v>
      </c>
      <c r="Y97" s="155">
        <v>1</v>
      </c>
      <c r="Z97" s="155">
        <v>110</v>
      </c>
      <c r="AA97" s="155">
        <v>130</v>
      </c>
      <c r="AB97" s="155">
        <v>206</v>
      </c>
      <c r="AC97" s="155">
        <v>16</v>
      </c>
      <c r="AD97" s="155">
        <v>324</v>
      </c>
      <c r="AE97" s="155">
        <v>4</v>
      </c>
      <c r="AF97" s="155">
        <v>25</v>
      </c>
      <c r="AG97" s="155">
        <v>24</v>
      </c>
      <c r="AH97" s="155">
        <v>4</v>
      </c>
      <c r="AI97" s="155">
        <v>65</v>
      </c>
      <c r="AJ97" s="155">
        <v>26</v>
      </c>
      <c r="AK97" s="155">
        <v>377</v>
      </c>
      <c r="AL97" s="155">
        <v>333</v>
      </c>
      <c r="AM97" s="155">
        <v>9</v>
      </c>
      <c r="AN97" s="157">
        <v>12</v>
      </c>
      <c r="AO97" s="158">
        <f t="shared" si="1"/>
        <v>5178</v>
      </c>
    </row>
    <row r="98" spans="1:41" ht="20.100000000000001" customHeight="1" x14ac:dyDescent="0.25">
      <c r="A98"/>
      <c r="B98" s="154" t="s">
        <v>162</v>
      </c>
      <c r="C98" s="155">
        <v>42</v>
      </c>
      <c r="D98" s="155">
        <v>68</v>
      </c>
      <c r="E98" s="155">
        <v>69</v>
      </c>
      <c r="F98" s="155">
        <v>85</v>
      </c>
      <c r="G98" s="155">
        <v>58</v>
      </c>
      <c r="H98" s="155">
        <v>46</v>
      </c>
      <c r="I98" s="155">
        <v>159</v>
      </c>
      <c r="J98" s="155">
        <v>20</v>
      </c>
      <c r="K98" s="155">
        <v>286</v>
      </c>
      <c r="L98" s="155">
        <v>352</v>
      </c>
      <c r="M98" s="155">
        <v>5</v>
      </c>
      <c r="N98" s="155">
        <v>188</v>
      </c>
      <c r="O98" s="155">
        <v>1</v>
      </c>
      <c r="P98" s="155">
        <v>86</v>
      </c>
      <c r="Q98" s="155">
        <v>54</v>
      </c>
      <c r="R98" s="155">
        <v>18</v>
      </c>
      <c r="S98" s="155"/>
      <c r="T98" s="155">
        <v>30</v>
      </c>
      <c r="U98" s="155">
        <v>52</v>
      </c>
      <c r="V98" s="155">
        <v>145</v>
      </c>
      <c r="W98" s="155">
        <v>15</v>
      </c>
      <c r="X98" s="155">
        <v>16</v>
      </c>
      <c r="Y98" s="155">
        <v>5</v>
      </c>
      <c r="Z98" s="155">
        <v>78</v>
      </c>
      <c r="AA98" s="155">
        <v>11</v>
      </c>
      <c r="AB98" s="155">
        <v>49</v>
      </c>
      <c r="AC98" s="155">
        <v>21</v>
      </c>
      <c r="AD98" s="155">
        <v>143</v>
      </c>
      <c r="AE98" s="155">
        <v>16</v>
      </c>
      <c r="AF98" s="155">
        <v>112</v>
      </c>
      <c r="AG98" s="155">
        <v>7</v>
      </c>
      <c r="AH98" s="155">
        <v>27</v>
      </c>
      <c r="AI98" s="155">
        <v>274</v>
      </c>
      <c r="AJ98" s="155">
        <v>59</v>
      </c>
      <c r="AK98" s="155">
        <v>218</v>
      </c>
      <c r="AL98" s="155">
        <v>142</v>
      </c>
      <c r="AM98" s="155">
        <v>64</v>
      </c>
      <c r="AN98" s="157">
        <v>5</v>
      </c>
      <c r="AO98" s="158">
        <f t="shared" si="1"/>
        <v>3026</v>
      </c>
    </row>
    <row r="99" spans="1:41" ht="20.100000000000001" customHeight="1" x14ac:dyDescent="0.25">
      <c r="A99"/>
      <c r="B99" s="154" t="s">
        <v>163</v>
      </c>
      <c r="C99" s="155">
        <v>51</v>
      </c>
      <c r="D99" s="155">
        <v>49</v>
      </c>
      <c r="E99" s="155">
        <v>53</v>
      </c>
      <c r="F99" s="155">
        <v>299</v>
      </c>
      <c r="G99" s="155">
        <v>190</v>
      </c>
      <c r="H99" s="155">
        <v>6</v>
      </c>
      <c r="I99" s="155">
        <v>255</v>
      </c>
      <c r="J99" s="155">
        <v>90</v>
      </c>
      <c r="K99" s="155">
        <v>602</v>
      </c>
      <c r="L99" s="155">
        <v>359</v>
      </c>
      <c r="M99" s="155">
        <v>4</v>
      </c>
      <c r="N99" s="155">
        <v>78</v>
      </c>
      <c r="O99" s="155">
        <v>2</v>
      </c>
      <c r="P99" s="155">
        <v>60</v>
      </c>
      <c r="Q99" s="155">
        <v>138</v>
      </c>
      <c r="R99" s="155">
        <v>6</v>
      </c>
      <c r="S99" s="155"/>
      <c r="T99" s="155">
        <v>3</v>
      </c>
      <c r="U99" s="155">
        <v>23</v>
      </c>
      <c r="V99" s="155">
        <v>49</v>
      </c>
      <c r="W99" s="155">
        <v>132</v>
      </c>
      <c r="X99" s="155">
        <v>13</v>
      </c>
      <c r="Y99" s="155"/>
      <c r="Z99" s="155">
        <v>60</v>
      </c>
      <c r="AA99" s="155">
        <v>81</v>
      </c>
      <c r="AB99" s="155">
        <v>192</v>
      </c>
      <c r="AC99" s="155">
        <v>1</v>
      </c>
      <c r="AD99" s="155">
        <v>165</v>
      </c>
      <c r="AE99" s="155">
        <v>3</v>
      </c>
      <c r="AF99" s="155">
        <v>31</v>
      </c>
      <c r="AG99" s="155">
        <v>2</v>
      </c>
      <c r="AH99" s="155"/>
      <c r="AI99" s="155">
        <v>68</v>
      </c>
      <c r="AJ99" s="155">
        <v>8</v>
      </c>
      <c r="AK99" s="155">
        <v>151</v>
      </c>
      <c r="AL99" s="155">
        <v>396</v>
      </c>
      <c r="AM99" s="155">
        <v>12</v>
      </c>
      <c r="AN99" s="157">
        <v>2</v>
      </c>
      <c r="AO99" s="158">
        <f t="shared" si="1"/>
        <v>3634</v>
      </c>
    </row>
    <row r="100" spans="1:41" ht="20.100000000000001" customHeight="1" x14ac:dyDescent="0.25">
      <c r="A100"/>
      <c r="B100" s="154" t="s">
        <v>164</v>
      </c>
      <c r="C100" s="155">
        <v>25</v>
      </c>
      <c r="D100" s="155">
        <v>171</v>
      </c>
      <c r="E100" s="155">
        <v>163</v>
      </c>
      <c r="F100" s="155">
        <v>138</v>
      </c>
      <c r="G100" s="155">
        <v>134</v>
      </c>
      <c r="H100" s="155">
        <v>53</v>
      </c>
      <c r="I100" s="155">
        <v>461</v>
      </c>
      <c r="J100" s="155">
        <v>156</v>
      </c>
      <c r="K100" s="155">
        <v>472</v>
      </c>
      <c r="L100" s="156">
        <v>301</v>
      </c>
      <c r="M100" s="155">
        <v>48</v>
      </c>
      <c r="N100" s="155">
        <v>286</v>
      </c>
      <c r="O100" s="155">
        <v>1</v>
      </c>
      <c r="P100" s="155">
        <v>141</v>
      </c>
      <c r="Q100" s="155">
        <v>135</v>
      </c>
      <c r="R100" s="155">
        <v>12</v>
      </c>
      <c r="S100" s="155"/>
      <c r="T100" s="155">
        <v>5</v>
      </c>
      <c r="U100" s="155">
        <v>35</v>
      </c>
      <c r="V100" s="155">
        <v>227</v>
      </c>
      <c r="W100" s="155">
        <v>121</v>
      </c>
      <c r="X100" s="155">
        <v>35</v>
      </c>
      <c r="Y100" s="155">
        <v>3</v>
      </c>
      <c r="Z100" s="155">
        <v>196</v>
      </c>
      <c r="AA100" s="155">
        <v>242</v>
      </c>
      <c r="AB100" s="155">
        <v>121</v>
      </c>
      <c r="AC100" s="155">
        <v>25</v>
      </c>
      <c r="AD100" s="155">
        <v>318</v>
      </c>
      <c r="AE100" s="155">
        <v>79</v>
      </c>
      <c r="AF100" s="155">
        <v>167</v>
      </c>
      <c r="AG100" s="155">
        <v>6</v>
      </c>
      <c r="AH100" s="155">
        <v>2</v>
      </c>
      <c r="AI100" s="155">
        <v>81</v>
      </c>
      <c r="AJ100" s="155">
        <v>35</v>
      </c>
      <c r="AK100" s="155">
        <v>233</v>
      </c>
      <c r="AL100" s="155">
        <v>167</v>
      </c>
      <c r="AM100" s="155">
        <v>19</v>
      </c>
      <c r="AN100" s="157">
        <v>10</v>
      </c>
      <c r="AO100" s="158">
        <f t="shared" si="1"/>
        <v>4824</v>
      </c>
    </row>
    <row r="101" spans="1:41" ht="20.100000000000001" customHeight="1" x14ac:dyDescent="0.25">
      <c r="A101"/>
      <c r="B101" s="154" t="s">
        <v>165</v>
      </c>
      <c r="C101" s="155">
        <v>57</v>
      </c>
      <c r="D101" s="155">
        <v>98</v>
      </c>
      <c r="E101" s="155">
        <v>166</v>
      </c>
      <c r="F101" s="155">
        <v>263</v>
      </c>
      <c r="G101" s="155">
        <v>216</v>
      </c>
      <c r="H101" s="155">
        <v>18</v>
      </c>
      <c r="I101" s="155">
        <v>354</v>
      </c>
      <c r="J101" s="155">
        <v>183</v>
      </c>
      <c r="K101" s="155">
        <v>716</v>
      </c>
      <c r="L101" s="156">
        <v>274</v>
      </c>
      <c r="M101" s="155">
        <v>10</v>
      </c>
      <c r="N101" s="155">
        <v>384</v>
      </c>
      <c r="O101" s="155">
        <v>8</v>
      </c>
      <c r="P101" s="155">
        <v>90</v>
      </c>
      <c r="Q101" s="155">
        <v>144</v>
      </c>
      <c r="R101" s="155">
        <v>36</v>
      </c>
      <c r="S101" s="155"/>
      <c r="T101" s="155">
        <v>13</v>
      </c>
      <c r="U101" s="155">
        <v>68</v>
      </c>
      <c r="V101" s="155">
        <v>249</v>
      </c>
      <c r="W101" s="155">
        <v>221</v>
      </c>
      <c r="X101" s="155">
        <v>61</v>
      </c>
      <c r="Y101" s="155">
        <v>2</v>
      </c>
      <c r="Z101" s="155">
        <v>129</v>
      </c>
      <c r="AA101" s="155">
        <v>183</v>
      </c>
      <c r="AB101" s="155">
        <v>317</v>
      </c>
      <c r="AC101" s="155">
        <v>20</v>
      </c>
      <c r="AD101" s="155">
        <v>258</v>
      </c>
      <c r="AE101" s="155">
        <v>5</v>
      </c>
      <c r="AF101" s="155">
        <v>30</v>
      </c>
      <c r="AG101" s="155">
        <v>29</v>
      </c>
      <c r="AH101" s="155">
        <v>14</v>
      </c>
      <c r="AI101" s="155">
        <v>134</v>
      </c>
      <c r="AJ101" s="155">
        <v>44</v>
      </c>
      <c r="AK101" s="155">
        <v>372</v>
      </c>
      <c r="AL101" s="155">
        <v>339</v>
      </c>
      <c r="AM101" s="155">
        <v>22</v>
      </c>
      <c r="AN101" s="157">
        <v>25</v>
      </c>
      <c r="AO101" s="158">
        <f t="shared" si="1"/>
        <v>5552</v>
      </c>
    </row>
    <row r="102" spans="1:41" ht="20.100000000000001" customHeight="1" x14ac:dyDescent="0.25">
      <c r="A102"/>
      <c r="B102" s="154" t="s">
        <v>166</v>
      </c>
      <c r="C102" s="155">
        <v>62</v>
      </c>
      <c r="D102" s="155">
        <v>108</v>
      </c>
      <c r="E102" s="155">
        <v>120</v>
      </c>
      <c r="F102" s="155">
        <v>216</v>
      </c>
      <c r="G102" s="155">
        <v>244</v>
      </c>
      <c r="H102" s="155">
        <v>13</v>
      </c>
      <c r="I102" s="155">
        <v>277</v>
      </c>
      <c r="J102" s="155">
        <v>190</v>
      </c>
      <c r="K102" s="155">
        <v>317</v>
      </c>
      <c r="L102" s="156">
        <v>133</v>
      </c>
      <c r="M102" s="155">
        <v>13</v>
      </c>
      <c r="N102" s="155">
        <v>218</v>
      </c>
      <c r="O102" s="155">
        <v>5</v>
      </c>
      <c r="P102" s="155">
        <v>113</v>
      </c>
      <c r="Q102" s="155">
        <v>70</v>
      </c>
      <c r="R102" s="155">
        <v>21</v>
      </c>
      <c r="S102" s="155"/>
      <c r="T102" s="155">
        <v>5</v>
      </c>
      <c r="U102" s="155">
        <v>13</v>
      </c>
      <c r="V102" s="155">
        <v>150</v>
      </c>
      <c r="W102" s="155">
        <v>27</v>
      </c>
      <c r="X102" s="155">
        <v>49</v>
      </c>
      <c r="Y102" s="155">
        <v>4</v>
      </c>
      <c r="Z102" s="155">
        <v>95</v>
      </c>
      <c r="AA102" s="155">
        <v>153</v>
      </c>
      <c r="AB102" s="155">
        <v>216</v>
      </c>
      <c r="AC102" s="155">
        <v>16</v>
      </c>
      <c r="AD102" s="155">
        <v>215</v>
      </c>
      <c r="AE102" s="155">
        <v>7</v>
      </c>
      <c r="AF102" s="155">
        <v>39</v>
      </c>
      <c r="AG102" s="155">
        <v>1</v>
      </c>
      <c r="AH102" s="155">
        <v>12</v>
      </c>
      <c r="AI102" s="155">
        <v>93</v>
      </c>
      <c r="AJ102" s="155">
        <v>29</v>
      </c>
      <c r="AK102" s="155">
        <v>172</v>
      </c>
      <c r="AL102" s="155">
        <v>374</v>
      </c>
      <c r="AM102" s="155">
        <v>25</v>
      </c>
      <c r="AN102" s="157">
        <v>32</v>
      </c>
      <c r="AO102" s="158">
        <f t="shared" si="1"/>
        <v>3847</v>
      </c>
    </row>
    <row r="103" spans="1:41" ht="20.100000000000001" customHeight="1" x14ac:dyDescent="0.25">
      <c r="A103"/>
      <c r="B103" s="154" t="s">
        <v>167</v>
      </c>
      <c r="C103" s="156">
        <v>5442</v>
      </c>
      <c r="D103" s="156">
        <v>1817</v>
      </c>
      <c r="E103" s="156">
        <v>1740</v>
      </c>
      <c r="F103" s="155">
        <v>9965</v>
      </c>
      <c r="G103" s="155">
        <v>5129</v>
      </c>
      <c r="H103" s="156">
        <v>596</v>
      </c>
      <c r="I103" s="155">
        <v>3582</v>
      </c>
      <c r="J103" s="155">
        <v>5127</v>
      </c>
      <c r="K103" s="155">
        <v>31577</v>
      </c>
      <c r="L103" s="156">
        <v>3613</v>
      </c>
      <c r="M103" s="156">
        <v>323</v>
      </c>
      <c r="N103" s="155">
        <v>1652</v>
      </c>
      <c r="O103" s="156">
        <v>65</v>
      </c>
      <c r="P103" s="155">
        <v>1291</v>
      </c>
      <c r="Q103" s="156">
        <v>7994</v>
      </c>
      <c r="R103" s="156">
        <v>338</v>
      </c>
      <c r="S103" s="156">
        <v>1</v>
      </c>
      <c r="T103" s="156">
        <v>403</v>
      </c>
      <c r="U103" s="155">
        <v>508</v>
      </c>
      <c r="V103" s="155">
        <v>1351</v>
      </c>
      <c r="W103" s="155">
        <v>1240</v>
      </c>
      <c r="X103" s="156">
        <v>605</v>
      </c>
      <c r="Y103" s="155">
        <v>54</v>
      </c>
      <c r="Z103" s="155">
        <v>1713</v>
      </c>
      <c r="AA103" s="156">
        <v>3244</v>
      </c>
      <c r="AB103" s="156">
        <v>5906</v>
      </c>
      <c r="AC103" s="156">
        <v>277</v>
      </c>
      <c r="AD103" s="155">
        <v>2852</v>
      </c>
      <c r="AE103" s="156">
        <v>1364</v>
      </c>
      <c r="AF103" s="155">
        <v>1123</v>
      </c>
      <c r="AG103" s="155">
        <v>64</v>
      </c>
      <c r="AH103" s="156">
        <v>77</v>
      </c>
      <c r="AI103" s="155">
        <v>1596</v>
      </c>
      <c r="AJ103" s="155">
        <v>563</v>
      </c>
      <c r="AK103" s="156">
        <v>3990</v>
      </c>
      <c r="AL103" s="156">
        <v>4506</v>
      </c>
      <c r="AM103" s="155">
        <v>245</v>
      </c>
      <c r="AN103" s="157">
        <v>123</v>
      </c>
      <c r="AO103" s="158">
        <f t="shared" si="1"/>
        <v>112056</v>
      </c>
    </row>
    <row r="104" spans="1:41" ht="20.100000000000001" customHeight="1" x14ac:dyDescent="0.25">
      <c r="A104"/>
      <c r="B104" s="154" t="s">
        <v>168</v>
      </c>
      <c r="C104" s="155">
        <v>35</v>
      </c>
      <c r="D104" s="155">
        <v>136</v>
      </c>
      <c r="E104" s="155">
        <v>58</v>
      </c>
      <c r="F104" s="155">
        <v>254</v>
      </c>
      <c r="G104" s="155">
        <v>196</v>
      </c>
      <c r="H104" s="155">
        <v>14</v>
      </c>
      <c r="I104" s="155">
        <v>415</v>
      </c>
      <c r="J104" s="155">
        <v>278</v>
      </c>
      <c r="K104" s="155">
        <v>820</v>
      </c>
      <c r="L104" s="155">
        <v>99</v>
      </c>
      <c r="M104" s="155">
        <v>2</v>
      </c>
      <c r="N104" s="155">
        <v>224</v>
      </c>
      <c r="O104" s="155">
        <v>4</v>
      </c>
      <c r="P104" s="155">
        <v>449</v>
      </c>
      <c r="Q104" s="155">
        <v>136</v>
      </c>
      <c r="R104" s="155">
        <v>15</v>
      </c>
      <c r="S104" s="155"/>
      <c r="T104" s="155">
        <v>4</v>
      </c>
      <c r="U104" s="155">
        <v>7</v>
      </c>
      <c r="V104" s="155">
        <v>92</v>
      </c>
      <c r="W104" s="155">
        <v>133</v>
      </c>
      <c r="X104" s="155">
        <v>29</v>
      </c>
      <c r="Y104" s="155">
        <v>21</v>
      </c>
      <c r="Z104" s="155">
        <v>89</v>
      </c>
      <c r="AA104" s="155">
        <v>111</v>
      </c>
      <c r="AB104" s="155">
        <v>142</v>
      </c>
      <c r="AC104" s="155">
        <v>10</v>
      </c>
      <c r="AD104" s="155">
        <v>216</v>
      </c>
      <c r="AE104" s="155">
        <v>38</v>
      </c>
      <c r="AF104" s="155">
        <v>30</v>
      </c>
      <c r="AG104" s="155">
        <v>12</v>
      </c>
      <c r="AH104" s="155"/>
      <c r="AI104" s="155">
        <v>50</v>
      </c>
      <c r="AJ104" s="155">
        <v>4</v>
      </c>
      <c r="AK104" s="155">
        <v>226</v>
      </c>
      <c r="AL104" s="155">
        <v>513</v>
      </c>
      <c r="AM104" s="155">
        <v>7</v>
      </c>
      <c r="AN104" s="157">
        <v>1</v>
      </c>
      <c r="AO104" s="158">
        <f t="shared" si="1"/>
        <v>4870</v>
      </c>
    </row>
    <row r="105" spans="1:41" ht="20.100000000000001" customHeight="1" x14ac:dyDescent="0.25">
      <c r="A105"/>
      <c r="B105" s="154" t="s">
        <v>169</v>
      </c>
      <c r="C105" s="155">
        <v>2106</v>
      </c>
      <c r="D105" s="155">
        <v>17097</v>
      </c>
      <c r="E105" s="156">
        <v>10158</v>
      </c>
      <c r="F105" s="155">
        <v>2890</v>
      </c>
      <c r="G105" s="155">
        <v>5577</v>
      </c>
      <c r="H105" s="156">
        <v>4158</v>
      </c>
      <c r="I105" s="155">
        <v>888</v>
      </c>
      <c r="J105" s="155">
        <v>100</v>
      </c>
      <c r="K105" s="155">
        <v>9063</v>
      </c>
      <c r="L105" s="156">
        <v>9932</v>
      </c>
      <c r="M105" s="156">
        <v>133</v>
      </c>
      <c r="N105" s="155">
        <v>2823</v>
      </c>
      <c r="O105" s="155">
        <v>262</v>
      </c>
      <c r="P105" s="155">
        <v>3133</v>
      </c>
      <c r="Q105" s="155">
        <v>2998</v>
      </c>
      <c r="R105" s="155">
        <v>889</v>
      </c>
      <c r="S105" s="155">
        <v>163</v>
      </c>
      <c r="T105" s="155">
        <v>276</v>
      </c>
      <c r="U105" s="155">
        <v>567</v>
      </c>
      <c r="V105" s="155">
        <v>5693</v>
      </c>
      <c r="W105" s="155">
        <v>2600</v>
      </c>
      <c r="X105" s="155">
        <v>2578</v>
      </c>
      <c r="Y105" s="155">
        <v>240</v>
      </c>
      <c r="Z105" s="155">
        <v>3247</v>
      </c>
      <c r="AA105" s="155">
        <v>2790</v>
      </c>
      <c r="AB105" s="156">
        <v>12452</v>
      </c>
      <c r="AC105" s="155">
        <v>530</v>
      </c>
      <c r="AD105" s="155">
        <v>5576</v>
      </c>
      <c r="AE105" s="156">
        <v>3915</v>
      </c>
      <c r="AF105" s="155">
        <v>8019</v>
      </c>
      <c r="AG105" s="155">
        <v>1744</v>
      </c>
      <c r="AH105" s="155">
        <v>180</v>
      </c>
      <c r="AI105" s="155">
        <v>805</v>
      </c>
      <c r="AJ105" s="155">
        <v>1173</v>
      </c>
      <c r="AK105" s="155">
        <v>6222</v>
      </c>
      <c r="AL105" s="156">
        <v>26312</v>
      </c>
      <c r="AM105" s="155">
        <v>2513</v>
      </c>
      <c r="AN105" s="157">
        <v>409</v>
      </c>
      <c r="AO105" s="158">
        <f t="shared" si="1"/>
        <v>160211</v>
      </c>
    </row>
    <row r="106" spans="1:41" ht="20.100000000000001" customHeight="1" x14ac:dyDescent="0.25">
      <c r="A106"/>
      <c r="B106" s="154" t="s">
        <v>170</v>
      </c>
      <c r="C106" s="155">
        <v>187</v>
      </c>
      <c r="D106" s="155">
        <v>613</v>
      </c>
      <c r="E106" s="155">
        <v>690</v>
      </c>
      <c r="F106" s="155">
        <v>724</v>
      </c>
      <c r="G106" s="155">
        <v>779</v>
      </c>
      <c r="H106" s="156">
        <v>156</v>
      </c>
      <c r="I106" s="155">
        <v>1008</v>
      </c>
      <c r="J106" s="155">
        <v>278</v>
      </c>
      <c r="K106" s="155">
        <v>869</v>
      </c>
      <c r="L106" s="156">
        <v>959</v>
      </c>
      <c r="M106" s="156">
        <v>80</v>
      </c>
      <c r="N106" s="155">
        <v>689</v>
      </c>
      <c r="O106" s="155">
        <v>30</v>
      </c>
      <c r="P106" s="155">
        <v>821</v>
      </c>
      <c r="Q106" s="156">
        <v>221</v>
      </c>
      <c r="R106" s="156">
        <v>236</v>
      </c>
      <c r="S106" s="156"/>
      <c r="T106" s="156">
        <v>57</v>
      </c>
      <c r="U106" s="155">
        <v>311</v>
      </c>
      <c r="V106" s="155">
        <v>913</v>
      </c>
      <c r="W106" s="155">
        <v>235</v>
      </c>
      <c r="X106" s="155">
        <v>243</v>
      </c>
      <c r="Y106" s="155">
        <v>15</v>
      </c>
      <c r="Z106" s="155">
        <v>656</v>
      </c>
      <c r="AA106" s="156">
        <v>507</v>
      </c>
      <c r="AB106" s="156">
        <v>395</v>
      </c>
      <c r="AC106" s="156">
        <v>156</v>
      </c>
      <c r="AD106" s="155">
        <v>783</v>
      </c>
      <c r="AE106" s="155">
        <v>59</v>
      </c>
      <c r="AF106" s="155">
        <v>310</v>
      </c>
      <c r="AG106" s="155">
        <v>49</v>
      </c>
      <c r="AH106" s="155">
        <v>89</v>
      </c>
      <c r="AI106" s="155">
        <v>458</v>
      </c>
      <c r="AJ106" s="155">
        <v>310</v>
      </c>
      <c r="AK106" s="156">
        <v>1587</v>
      </c>
      <c r="AL106" s="156">
        <v>1501</v>
      </c>
      <c r="AM106" s="155">
        <v>260</v>
      </c>
      <c r="AN106" s="157">
        <v>58</v>
      </c>
      <c r="AO106" s="158">
        <f t="shared" si="1"/>
        <v>17292</v>
      </c>
    </row>
    <row r="107" spans="1:41" ht="20.100000000000001" customHeight="1" x14ac:dyDescent="0.25">
      <c r="A107"/>
      <c r="B107" s="154" t="s">
        <v>171</v>
      </c>
      <c r="C107" s="155">
        <v>31</v>
      </c>
      <c r="D107" s="155">
        <v>154</v>
      </c>
      <c r="E107" s="155">
        <v>153</v>
      </c>
      <c r="F107" s="155">
        <v>139</v>
      </c>
      <c r="G107" s="155">
        <v>119</v>
      </c>
      <c r="H107" s="155">
        <v>21</v>
      </c>
      <c r="I107" s="155">
        <v>202</v>
      </c>
      <c r="J107" s="155">
        <v>32</v>
      </c>
      <c r="K107" s="155">
        <v>353</v>
      </c>
      <c r="L107" s="155">
        <v>104</v>
      </c>
      <c r="M107" s="155">
        <v>60</v>
      </c>
      <c r="N107" s="155">
        <v>199</v>
      </c>
      <c r="O107" s="155">
        <v>5</v>
      </c>
      <c r="P107" s="155">
        <v>135</v>
      </c>
      <c r="Q107" s="155">
        <v>51</v>
      </c>
      <c r="R107" s="155">
        <v>27</v>
      </c>
      <c r="S107" s="155"/>
      <c r="T107" s="155">
        <v>7</v>
      </c>
      <c r="U107" s="155">
        <v>52</v>
      </c>
      <c r="V107" s="155">
        <v>227</v>
      </c>
      <c r="W107" s="155">
        <v>62</v>
      </c>
      <c r="X107" s="155">
        <v>73</v>
      </c>
      <c r="Y107" s="155">
        <v>24</v>
      </c>
      <c r="Z107" s="155">
        <v>258</v>
      </c>
      <c r="AA107" s="155">
        <v>216</v>
      </c>
      <c r="AB107" s="155">
        <v>109</v>
      </c>
      <c r="AC107" s="155">
        <v>26</v>
      </c>
      <c r="AD107" s="155">
        <v>207</v>
      </c>
      <c r="AE107" s="155">
        <v>5</v>
      </c>
      <c r="AF107" s="155">
        <v>46</v>
      </c>
      <c r="AG107" s="155">
        <v>24</v>
      </c>
      <c r="AH107" s="155">
        <v>23</v>
      </c>
      <c r="AI107" s="155">
        <v>286</v>
      </c>
      <c r="AJ107" s="155">
        <v>24</v>
      </c>
      <c r="AK107" s="155">
        <v>626</v>
      </c>
      <c r="AL107" s="155">
        <v>258</v>
      </c>
      <c r="AM107" s="155">
        <v>17</v>
      </c>
      <c r="AN107" s="157">
        <v>23</v>
      </c>
      <c r="AO107" s="158">
        <f t="shared" si="1"/>
        <v>4378</v>
      </c>
    </row>
    <row r="108" spans="1:41" ht="20.100000000000001" customHeight="1" x14ac:dyDescent="0.25">
      <c r="A108"/>
      <c r="B108" s="154" t="s">
        <v>172</v>
      </c>
      <c r="C108" s="155">
        <v>78</v>
      </c>
      <c r="D108" s="155">
        <v>352</v>
      </c>
      <c r="E108" s="155">
        <v>360</v>
      </c>
      <c r="F108" s="155">
        <v>466</v>
      </c>
      <c r="G108" s="155">
        <v>198</v>
      </c>
      <c r="H108" s="155">
        <v>159</v>
      </c>
      <c r="I108" s="155">
        <v>568</v>
      </c>
      <c r="J108" s="155">
        <v>154</v>
      </c>
      <c r="K108" s="155">
        <v>873</v>
      </c>
      <c r="L108" s="156">
        <v>370</v>
      </c>
      <c r="M108" s="156">
        <v>67</v>
      </c>
      <c r="N108" s="155">
        <v>543</v>
      </c>
      <c r="O108" s="155">
        <v>13</v>
      </c>
      <c r="P108" s="155">
        <v>453</v>
      </c>
      <c r="Q108" s="155">
        <v>250</v>
      </c>
      <c r="R108" s="155">
        <v>65</v>
      </c>
      <c r="S108" s="155"/>
      <c r="T108" s="155">
        <v>35</v>
      </c>
      <c r="U108" s="155">
        <v>184</v>
      </c>
      <c r="V108" s="155">
        <v>372</v>
      </c>
      <c r="W108" s="155">
        <v>277</v>
      </c>
      <c r="X108" s="155">
        <v>109</v>
      </c>
      <c r="Y108" s="155">
        <v>3</v>
      </c>
      <c r="Z108" s="155">
        <v>328</v>
      </c>
      <c r="AA108" s="155">
        <v>509</v>
      </c>
      <c r="AB108" s="155">
        <v>384</v>
      </c>
      <c r="AC108" s="155">
        <v>94</v>
      </c>
      <c r="AD108" s="155">
        <v>533</v>
      </c>
      <c r="AE108" s="155">
        <v>95</v>
      </c>
      <c r="AF108" s="155">
        <v>303</v>
      </c>
      <c r="AG108" s="155">
        <v>7</v>
      </c>
      <c r="AH108" s="155">
        <v>23</v>
      </c>
      <c r="AI108" s="155">
        <v>331</v>
      </c>
      <c r="AJ108" s="155">
        <v>90</v>
      </c>
      <c r="AK108" s="155">
        <v>538</v>
      </c>
      <c r="AL108" s="156">
        <v>790</v>
      </c>
      <c r="AM108" s="155">
        <v>75</v>
      </c>
      <c r="AN108" s="157">
        <v>46</v>
      </c>
      <c r="AO108" s="158">
        <f t="shared" si="1"/>
        <v>10095</v>
      </c>
    </row>
    <row r="109" spans="1:41" ht="20.100000000000001" customHeight="1" x14ac:dyDescent="0.25">
      <c r="A109"/>
      <c r="B109" s="154" t="s">
        <v>173</v>
      </c>
      <c r="C109" s="155">
        <v>187</v>
      </c>
      <c r="D109" s="155">
        <v>736</v>
      </c>
      <c r="E109" s="155">
        <v>851</v>
      </c>
      <c r="F109" s="155">
        <v>911</v>
      </c>
      <c r="G109" s="155">
        <v>609</v>
      </c>
      <c r="H109" s="156">
        <v>450</v>
      </c>
      <c r="I109" s="155">
        <v>1562</v>
      </c>
      <c r="J109" s="155">
        <v>223</v>
      </c>
      <c r="K109" s="155">
        <v>1229</v>
      </c>
      <c r="L109" s="156">
        <v>909</v>
      </c>
      <c r="M109" s="156">
        <v>200</v>
      </c>
      <c r="N109" s="155">
        <v>1221</v>
      </c>
      <c r="O109" s="155">
        <v>17</v>
      </c>
      <c r="P109" s="155">
        <v>754</v>
      </c>
      <c r="Q109" s="156">
        <v>391</v>
      </c>
      <c r="R109" s="156">
        <v>122</v>
      </c>
      <c r="S109" s="156"/>
      <c r="T109" s="156">
        <v>37</v>
      </c>
      <c r="U109" s="155">
        <v>241</v>
      </c>
      <c r="V109" s="155">
        <v>905</v>
      </c>
      <c r="W109" s="155">
        <v>549</v>
      </c>
      <c r="X109" s="155">
        <v>346</v>
      </c>
      <c r="Y109" s="155">
        <v>46</v>
      </c>
      <c r="Z109" s="155">
        <v>498</v>
      </c>
      <c r="AA109" s="156">
        <v>612</v>
      </c>
      <c r="AB109" s="156">
        <v>763</v>
      </c>
      <c r="AC109" s="156">
        <v>164</v>
      </c>
      <c r="AD109" s="155">
        <v>1625</v>
      </c>
      <c r="AE109" s="156">
        <v>218</v>
      </c>
      <c r="AF109" s="155">
        <v>526</v>
      </c>
      <c r="AG109" s="155">
        <v>35</v>
      </c>
      <c r="AH109" s="155">
        <v>98</v>
      </c>
      <c r="AI109" s="155">
        <v>964</v>
      </c>
      <c r="AJ109" s="155">
        <v>379</v>
      </c>
      <c r="AK109" s="156">
        <v>2421</v>
      </c>
      <c r="AL109" s="156">
        <v>1650</v>
      </c>
      <c r="AM109" s="155">
        <v>188</v>
      </c>
      <c r="AN109" s="157">
        <v>48</v>
      </c>
      <c r="AO109" s="158">
        <f t="shared" si="1"/>
        <v>22685</v>
      </c>
    </row>
    <row r="110" spans="1:41" ht="20.100000000000001" customHeight="1" x14ac:dyDescent="0.25">
      <c r="A110"/>
      <c r="B110" s="154" t="s">
        <v>174</v>
      </c>
      <c r="C110" s="155">
        <v>126</v>
      </c>
      <c r="D110" s="155">
        <v>469</v>
      </c>
      <c r="E110" s="155">
        <v>477</v>
      </c>
      <c r="F110" s="155">
        <v>659</v>
      </c>
      <c r="G110" s="155">
        <v>556</v>
      </c>
      <c r="H110" s="156">
        <v>137</v>
      </c>
      <c r="I110" s="155">
        <v>1222</v>
      </c>
      <c r="J110" s="155">
        <v>300</v>
      </c>
      <c r="K110" s="155">
        <v>1358</v>
      </c>
      <c r="L110" s="156">
        <v>733</v>
      </c>
      <c r="M110" s="156">
        <v>54</v>
      </c>
      <c r="N110" s="155">
        <v>560</v>
      </c>
      <c r="O110" s="155">
        <v>26</v>
      </c>
      <c r="P110" s="155">
        <v>616</v>
      </c>
      <c r="Q110" s="155">
        <v>376</v>
      </c>
      <c r="R110" s="155">
        <v>166</v>
      </c>
      <c r="S110" s="155"/>
      <c r="T110" s="155">
        <v>42</v>
      </c>
      <c r="U110" s="155">
        <v>264</v>
      </c>
      <c r="V110" s="155">
        <v>751</v>
      </c>
      <c r="W110" s="155">
        <v>268</v>
      </c>
      <c r="X110" s="155">
        <v>205</v>
      </c>
      <c r="Y110" s="155">
        <v>3</v>
      </c>
      <c r="Z110" s="155">
        <v>473</v>
      </c>
      <c r="AA110" s="155">
        <v>369</v>
      </c>
      <c r="AB110" s="156">
        <v>734</v>
      </c>
      <c r="AC110" s="156">
        <v>123</v>
      </c>
      <c r="AD110" s="155">
        <v>974</v>
      </c>
      <c r="AE110" s="155">
        <v>65</v>
      </c>
      <c r="AF110" s="155">
        <v>255</v>
      </c>
      <c r="AG110" s="155">
        <v>23</v>
      </c>
      <c r="AH110" s="155">
        <v>48</v>
      </c>
      <c r="AI110" s="155">
        <v>342</v>
      </c>
      <c r="AJ110" s="155">
        <v>325</v>
      </c>
      <c r="AK110" s="155">
        <v>1099</v>
      </c>
      <c r="AL110" s="156">
        <v>1344</v>
      </c>
      <c r="AM110" s="155">
        <v>168</v>
      </c>
      <c r="AN110" s="157">
        <v>51</v>
      </c>
      <c r="AO110" s="158">
        <f t="shared" si="1"/>
        <v>15761</v>
      </c>
    </row>
    <row r="111" spans="1:41" ht="20.100000000000001" customHeight="1" x14ac:dyDescent="0.25">
      <c r="A111"/>
      <c r="B111" s="154" t="s">
        <v>175</v>
      </c>
      <c r="C111" s="155">
        <v>26</v>
      </c>
      <c r="D111" s="155">
        <v>129</v>
      </c>
      <c r="E111" s="155">
        <v>106</v>
      </c>
      <c r="F111" s="155">
        <v>135</v>
      </c>
      <c r="G111" s="155">
        <v>84</v>
      </c>
      <c r="H111" s="155">
        <v>38</v>
      </c>
      <c r="I111" s="155">
        <v>236</v>
      </c>
      <c r="J111" s="155">
        <v>87</v>
      </c>
      <c r="K111" s="155">
        <v>263</v>
      </c>
      <c r="L111" s="155">
        <v>131</v>
      </c>
      <c r="M111" s="155">
        <v>24</v>
      </c>
      <c r="N111" s="155">
        <v>287</v>
      </c>
      <c r="O111" s="155">
        <v>4</v>
      </c>
      <c r="P111" s="155">
        <v>79</v>
      </c>
      <c r="Q111" s="155">
        <v>52</v>
      </c>
      <c r="R111" s="155">
        <v>22</v>
      </c>
      <c r="S111" s="155"/>
      <c r="T111" s="155">
        <v>4</v>
      </c>
      <c r="U111" s="155">
        <v>33</v>
      </c>
      <c r="V111" s="155">
        <v>98</v>
      </c>
      <c r="W111" s="155">
        <v>32</v>
      </c>
      <c r="X111" s="155">
        <v>55</v>
      </c>
      <c r="Y111" s="155"/>
      <c r="Z111" s="155">
        <v>22</v>
      </c>
      <c r="AA111" s="155">
        <v>52</v>
      </c>
      <c r="AB111" s="155">
        <v>112</v>
      </c>
      <c r="AC111" s="155">
        <v>6</v>
      </c>
      <c r="AD111" s="155">
        <v>155</v>
      </c>
      <c r="AE111" s="155">
        <v>11</v>
      </c>
      <c r="AF111" s="155">
        <v>90</v>
      </c>
      <c r="AG111" s="155"/>
      <c r="AH111" s="155">
        <v>13</v>
      </c>
      <c r="AI111" s="155">
        <v>303</v>
      </c>
      <c r="AJ111" s="155">
        <v>33</v>
      </c>
      <c r="AK111" s="155">
        <v>184</v>
      </c>
      <c r="AL111" s="155">
        <v>249</v>
      </c>
      <c r="AM111" s="155">
        <v>10</v>
      </c>
      <c r="AN111" s="157">
        <v>9</v>
      </c>
      <c r="AO111" s="158">
        <f t="shared" si="1"/>
        <v>3174</v>
      </c>
    </row>
    <row r="112" spans="1:41" ht="20.100000000000001" customHeight="1" x14ac:dyDescent="0.25">
      <c r="A112"/>
      <c r="B112" s="154" t="s">
        <v>176</v>
      </c>
      <c r="C112" s="155">
        <v>36</v>
      </c>
      <c r="D112" s="155">
        <v>119</v>
      </c>
      <c r="E112" s="155">
        <v>117</v>
      </c>
      <c r="F112" s="155">
        <v>142</v>
      </c>
      <c r="G112" s="155">
        <v>88</v>
      </c>
      <c r="H112" s="155">
        <v>80</v>
      </c>
      <c r="I112" s="155">
        <v>257</v>
      </c>
      <c r="J112" s="155">
        <v>75</v>
      </c>
      <c r="K112" s="155">
        <v>203</v>
      </c>
      <c r="L112" s="155">
        <v>245</v>
      </c>
      <c r="M112" s="155">
        <v>59</v>
      </c>
      <c r="N112" s="155">
        <v>108</v>
      </c>
      <c r="O112" s="155">
        <v>3</v>
      </c>
      <c r="P112" s="155">
        <v>158</v>
      </c>
      <c r="Q112" s="155">
        <v>69</v>
      </c>
      <c r="R112" s="155">
        <v>8</v>
      </c>
      <c r="S112" s="155"/>
      <c r="T112" s="155">
        <v>6</v>
      </c>
      <c r="U112" s="155">
        <v>60</v>
      </c>
      <c r="V112" s="155">
        <v>136</v>
      </c>
      <c r="W112" s="155">
        <v>87</v>
      </c>
      <c r="X112" s="155">
        <v>51</v>
      </c>
      <c r="Y112" s="155">
        <v>1</v>
      </c>
      <c r="Z112" s="155">
        <v>114</v>
      </c>
      <c r="AA112" s="155">
        <v>57</v>
      </c>
      <c r="AB112" s="155">
        <v>143</v>
      </c>
      <c r="AC112" s="155">
        <v>11</v>
      </c>
      <c r="AD112" s="155">
        <v>162</v>
      </c>
      <c r="AE112" s="155">
        <v>30</v>
      </c>
      <c r="AF112" s="155">
        <v>27</v>
      </c>
      <c r="AG112" s="155">
        <v>1</v>
      </c>
      <c r="AH112" s="155">
        <v>15</v>
      </c>
      <c r="AI112" s="155">
        <v>422</v>
      </c>
      <c r="AJ112" s="155">
        <v>37</v>
      </c>
      <c r="AK112" s="155">
        <v>241</v>
      </c>
      <c r="AL112" s="155">
        <v>171</v>
      </c>
      <c r="AM112" s="155">
        <v>37</v>
      </c>
      <c r="AN112" s="157">
        <v>6</v>
      </c>
      <c r="AO112" s="158">
        <f t="shared" si="1"/>
        <v>3582</v>
      </c>
    </row>
    <row r="113" spans="1:41" ht="20.100000000000001" customHeight="1" x14ac:dyDescent="0.25">
      <c r="A113"/>
      <c r="B113" s="154" t="s">
        <v>177</v>
      </c>
      <c r="C113" s="155">
        <v>142</v>
      </c>
      <c r="D113" s="156">
        <v>1018</v>
      </c>
      <c r="E113" s="155">
        <v>1011</v>
      </c>
      <c r="F113" s="155">
        <v>746</v>
      </c>
      <c r="G113" s="155">
        <v>519</v>
      </c>
      <c r="H113" s="156">
        <v>320</v>
      </c>
      <c r="I113" s="155">
        <v>1181</v>
      </c>
      <c r="J113" s="155">
        <v>327</v>
      </c>
      <c r="K113" s="155">
        <v>1498</v>
      </c>
      <c r="L113" s="156">
        <v>1265</v>
      </c>
      <c r="M113" s="156">
        <v>152</v>
      </c>
      <c r="N113" s="155">
        <v>670</v>
      </c>
      <c r="O113" s="155">
        <v>18</v>
      </c>
      <c r="P113" s="155">
        <v>813</v>
      </c>
      <c r="Q113" s="155">
        <v>386</v>
      </c>
      <c r="R113" s="155">
        <v>185</v>
      </c>
      <c r="S113" s="155"/>
      <c r="T113" s="155">
        <v>42</v>
      </c>
      <c r="U113" s="155">
        <v>237</v>
      </c>
      <c r="V113" s="155">
        <v>952</v>
      </c>
      <c r="W113" s="155">
        <v>220</v>
      </c>
      <c r="X113" s="155">
        <v>291</v>
      </c>
      <c r="Y113" s="155">
        <v>10</v>
      </c>
      <c r="Z113" s="155">
        <v>479</v>
      </c>
      <c r="AA113" s="156">
        <v>535</v>
      </c>
      <c r="AB113" s="156">
        <v>543</v>
      </c>
      <c r="AC113" s="155">
        <v>174</v>
      </c>
      <c r="AD113" s="155">
        <v>899</v>
      </c>
      <c r="AE113" s="155">
        <v>212</v>
      </c>
      <c r="AF113" s="155">
        <v>909</v>
      </c>
      <c r="AG113" s="156">
        <v>36</v>
      </c>
      <c r="AH113" s="155">
        <v>61</v>
      </c>
      <c r="AI113" s="155">
        <v>373</v>
      </c>
      <c r="AJ113" s="155">
        <v>383</v>
      </c>
      <c r="AK113" s="156">
        <v>1719</v>
      </c>
      <c r="AL113" s="156">
        <v>1968</v>
      </c>
      <c r="AM113" s="155">
        <v>214</v>
      </c>
      <c r="AN113" s="157">
        <v>106</v>
      </c>
      <c r="AO113" s="158">
        <f t="shared" si="1"/>
        <v>20614</v>
      </c>
    </row>
    <row r="114" spans="1:41" ht="20.100000000000001" customHeight="1" x14ac:dyDescent="0.25">
      <c r="A114"/>
      <c r="B114" s="154" t="s">
        <v>178</v>
      </c>
      <c r="C114" s="155">
        <v>19</v>
      </c>
      <c r="D114" s="155">
        <v>82</v>
      </c>
      <c r="E114" s="155">
        <v>51</v>
      </c>
      <c r="F114" s="155">
        <v>113</v>
      </c>
      <c r="G114" s="155">
        <v>136</v>
      </c>
      <c r="H114" s="155">
        <v>15</v>
      </c>
      <c r="I114" s="155">
        <v>163</v>
      </c>
      <c r="J114" s="155">
        <v>39</v>
      </c>
      <c r="K114" s="155">
        <v>246</v>
      </c>
      <c r="L114" s="155">
        <v>133</v>
      </c>
      <c r="M114" s="155">
        <v>1</v>
      </c>
      <c r="N114" s="155">
        <v>50</v>
      </c>
      <c r="O114" s="155"/>
      <c r="P114" s="155">
        <v>56</v>
      </c>
      <c r="Q114" s="155">
        <v>51</v>
      </c>
      <c r="R114" s="155">
        <v>4</v>
      </c>
      <c r="S114" s="155"/>
      <c r="T114" s="155">
        <v>3</v>
      </c>
      <c r="U114" s="155">
        <v>8</v>
      </c>
      <c r="V114" s="155">
        <v>63</v>
      </c>
      <c r="W114" s="155">
        <v>7</v>
      </c>
      <c r="X114" s="155">
        <v>12</v>
      </c>
      <c r="Y114" s="155"/>
      <c r="Z114" s="155">
        <v>20</v>
      </c>
      <c r="AA114" s="155">
        <v>83</v>
      </c>
      <c r="AB114" s="155">
        <v>158</v>
      </c>
      <c r="AC114" s="155">
        <v>7</v>
      </c>
      <c r="AD114" s="155">
        <v>101</v>
      </c>
      <c r="AE114" s="155">
        <v>3</v>
      </c>
      <c r="AF114" s="155">
        <v>15</v>
      </c>
      <c r="AG114" s="155">
        <v>3</v>
      </c>
      <c r="AH114" s="155"/>
      <c r="AI114" s="155">
        <v>34</v>
      </c>
      <c r="AJ114" s="155">
        <v>5</v>
      </c>
      <c r="AK114" s="155">
        <v>122</v>
      </c>
      <c r="AL114" s="155">
        <v>100</v>
      </c>
      <c r="AM114" s="155">
        <v>6</v>
      </c>
      <c r="AN114" s="155">
        <v>3</v>
      </c>
      <c r="AO114" s="158">
        <f t="shared" si="1"/>
        <v>1912</v>
      </c>
    </row>
    <row r="115" spans="1:41" ht="20.100000000000001" customHeight="1" x14ac:dyDescent="0.25">
      <c r="A115"/>
      <c r="B115" s="159" t="s">
        <v>179</v>
      </c>
      <c r="C115" s="160">
        <v>266</v>
      </c>
      <c r="D115" s="161">
        <v>545</v>
      </c>
      <c r="E115" s="161">
        <v>626</v>
      </c>
      <c r="F115" s="161">
        <v>1117</v>
      </c>
      <c r="G115" s="161">
        <v>551</v>
      </c>
      <c r="H115" s="161">
        <v>243</v>
      </c>
      <c r="I115" s="161">
        <v>987</v>
      </c>
      <c r="J115" s="161">
        <v>145</v>
      </c>
      <c r="K115" s="161">
        <v>2765</v>
      </c>
      <c r="L115" s="162">
        <v>1151</v>
      </c>
      <c r="M115" s="162">
        <v>113</v>
      </c>
      <c r="N115" s="161">
        <v>508</v>
      </c>
      <c r="O115" s="161">
        <v>18</v>
      </c>
      <c r="P115" s="161">
        <v>795</v>
      </c>
      <c r="Q115" s="161">
        <v>617</v>
      </c>
      <c r="R115" s="161">
        <v>142</v>
      </c>
      <c r="S115" s="161"/>
      <c r="T115" s="161">
        <v>55</v>
      </c>
      <c r="U115" s="161">
        <v>257</v>
      </c>
      <c r="V115" s="161">
        <v>850</v>
      </c>
      <c r="W115" s="161">
        <v>469</v>
      </c>
      <c r="X115" s="161">
        <v>205</v>
      </c>
      <c r="Y115" s="161">
        <v>2</v>
      </c>
      <c r="Z115" s="161">
        <v>445</v>
      </c>
      <c r="AA115" s="162">
        <v>644</v>
      </c>
      <c r="AB115" s="162">
        <v>763</v>
      </c>
      <c r="AC115" s="161">
        <v>146</v>
      </c>
      <c r="AD115" s="161">
        <v>747</v>
      </c>
      <c r="AE115" s="161">
        <v>158</v>
      </c>
      <c r="AF115" s="161">
        <v>434</v>
      </c>
      <c r="AG115" s="161">
        <v>25</v>
      </c>
      <c r="AH115" s="161">
        <v>79</v>
      </c>
      <c r="AI115" s="161">
        <v>492</v>
      </c>
      <c r="AJ115" s="161">
        <v>386</v>
      </c>
      <c r="AK115" s="162">
        <v>1554</v>
      </c>
      <c r="AL115" s="163">
        <v>1884</v>
      </c>
      <c r="AM115" s="164">
        <v>226</v>
      </c>
      <c r="AN115" s="164">
        <v>57</v>
      </c>
      <c r="AO115" s="158">
        <f t="shared" si="1"/>
        <v>20467</v>
      </c>
    </row>
    <row r="116" spans="1:41" ht="19.5" customHeight="1" thickBot="1" x14ac:dyDescent="0.3">
      <c r="A116"/>
      <c r="B116" s="165" t="s">
        <v>180</v>
      </c>
      <c r="C116">
        <v>41</v>
      </c>
      <c r="D116" s="164">
        <v>203</v>
      </c>
      <c r="E116" s="164">
        <v>234</v>
      </c>
      <c r="F116" s="164">
        <v>201</v>
      </c>
      <c r="G116" s="164">
        <v>169</v>
      </c>
      <c r="H116" s="164">
        <v>28</v>
      </c>
      <c r="I116" s="164">
        <v>427</v>
      </c>
      <c r="J116" s="164">
        <v>133</v>
      </c>
      <c r="K116" s="164">
        <v>419</v>
      </c>
      <c r="L116" s="163">
        <v>199</v>
      </c>
      <c r="M116" s="164">
        <v>9</v>
      </c>
      <c r="N116" s="164">
        <v>156</v>
      </c>
      <c r="O116" s="164">
        <v>15</v>
      </c>
      <c r="P116" s="164">
        <v>108</v>
      </c>
      <c r="Q116" s="164">
        <v>87</v>
      </c>
      <c r="R116" s="164">
        <v>50</v>
      </c>
      <c r="S116" s="164"/>
      <c r="T116" s="164">
        <v>8</v>
      </c>
      <c r="U116" s="164">
        <v>29</v>
      </c>
      <c r="V116" s="164">
        <v>178</v>
      </c>
      <c r="W116" s="164">
        <v>115</v>
      </c>
      <c r="X116" s="164">
        <v>86</v>
      </c>
      <c r="Y116" s="164"/>
      <c r="Z116" s="164">
        <v>160</v>
      </c>
      <c r="AA116" s="164">
        <v>121</v>
      </c>
      <c r="AB116" s="164">
        <v>301</v>
      </c>
      <c r="AC116" s="164">
        <v>12</v>
      </c>
      <c r="AD116" s="164">
        <v>417</v>
      </c>
      <c r="AE116" s="164">
        <v>17</v>
      </c>
      <c r="AF116" s="164">
        <v>9</v>
      </c>
      <c r="AG116" s="164">
        <v>10</v>
      </c>
      <c r="AH116" s="164">
        <v>5</v>
      </c>
      <c r="AI116" s="164">
        <v>186</v>
      </c>
      <c r="AJ116" s="164">
        <v>53</v>
      </c>
      <c r="AK116" s="164">
        <v>366</v>
      </c>
      <c r="AL116" s="164">
        <v>267</v>
      </c>
      <c r="AM116" s="164">
        <v>66</v>
      </c>
      <c r="AN116" s="164">
        <v>11</v>
      </c>
      <c r="AO116" s="158">
        <f t="shared" si="1"/>
        <v>4896</v>
      </c>
    </row>
    <row r="117" spans="1:41" ht="19.5" customHeight="1" thickBot="1" x14ac:dyDescent="0.3">
      <c r="A117"/>
      <c r="B117" s="166" t="s">
        <v>43</v>
      </c>
      <c r="C117" s="167">
        <f>SUM(C10:C116)</f>
        <v>26786</v>
      </c>
      <c r="D117" s="167">
        <f t="shared" ref="D117:AN117" si="2">SUM(D10:D116)</f>
        <v>66936</v>
      </c>
      <c r="E117" s="167">
        <f t="shared" si="2"/>
        <v>60530</v>
      </c>
      <c r="F117" s="167">
        <f t="shared" si="2"/>
        <v>71452</v>
      </c>
      <c r="G117" s="167">
        <f t="shared" si="2"/>
        <v>59822</v>
      </c>
      <c r="H117" s="167">
        <f t="shared" si="2"/>
        <v>17135</v>
      </c>
      <c r="I117" s="167">
        <f t="shared" si="2"/>
        <v>85569</v>
      </c>
      <c r="J117" s="167">
        <f t="shared" si="2"/>
        <v>32652</v>
      </c>
      <c r="K117" s="167">
        <f t="shared" si="2"/>
        <v>174583</v>
      </c>
      <c r="L117" s="167">
        <f t="shared" si="2"/>
        <v>81742</v>
      </c>
      <c r="M117" s="167">
        <f t="shared" si="2"/>
        <v>6943</v>
      </c>
      <c r="N117" s="167">
        <f t="shared" si="2"/>
        <v>48890</v>
      </c>
      <c r="O117" s="167">
        <f t="shared" si="2"/>
        <v>1754</v>
      </c>
      <c r="P117" s="167">
        <f t="shared" si="2"/>
        <v>46877</v>
      </c>
      <c r="Q117" s="167">
        <f t="shared" si="2"/>
        <v>44884</v>
      </c>
      <c r="R117" s="167">
        <f t="shared" si="2"/>
        <v>10327</v>
      </c>
      <c r="S117" s="167">
        <f t="shared" si="2"/>
        <v>3612</v>
      </c>
      <c r="T117" s="167">
        <f t="shared" si="2"/>
        <v>3841</v>
      </c>
      <c r="U117" s="167">
        <f t="shared" si="2"/>
        <v>15129</v>
      </c>
      <c r="V117" s="167">
        <f t="shared" si="2"/>
        <v>52035</v>
      </c>
      <c r="W117" s="167"/>
      <c r="X117" s="167">
        <f t="shared" si="2"/>
        <v>18754</v>
      </c>
      <c r="Y117" s="167">
        <f t="shared" si="2"/>
        <v>1044</v>
      </c>
      <c r="Z117" s="167">
        <f t="shared" si="2"/>
        <v>37832</v>
      </c>
      <c r="AA117" s="167">
        <f t="shared" si="2"/>
        <v>44309</v>
      </c>
      <c r="AB117" s="167">
        <f t="shared" si="2"/>
        <v>79838</v>
      </c>
      <c r="AC117" s="167">
        <f t="shared" si="2"/>
        <v>7712</v>
      </c>
      <c r="AD117" s="167">
        <f t="shared" si="2"/>
        <v>80948</v>
      </c>
      <c r="AE117" s="167">
        <f t="shared" si="2"/>
        <v>14011</v>
      </c>
      <c r="AF117" s="167">
        <f t="shared" si="2"/>
        <v>33688</v>
      </c>
      <c r="AG117" s="167">
        <f t="shared" si="2"/>
        <v>5329</v>
      </c>
      <c r="AH117" s="167">
        <f t="shared" si="2"/>
        <v>2637</v>
      </c>
      <c r="AI117" s="167">
        <f t="shared" si="2"/>
        <v>34796</v>
      </c>
      <c r="AJ117" s="167">
        <f t="shared" si="2"/>
        <v>16633</v>
      </c>
      <c r="AK117" s="167">
        <f t="shared" si="2"/>
        <v>102476</v>
      </c>
      <c r="AL117" s="167">
        <f t="shared" si="2"/>
        <v>122820</v>
      </c>
      <c r="AM117" s="167">
        <f t="shared" si="2"/>
        <v>16920</v>
      </c>
      <c r="AN117" s="167">
        <f t="shared" si="2"/>
        <v>5001</v>
      </c>
      <c r="AO117" s="224">
        <f>SUM(AO10:AO116)</f>
        <v>1566510</v>
      </c>
    </row>
    <row r="118" spans="1:41" ht="20.25" customHeight="1" x14ac:dyDescent="0.25">
      <c r="A118"/>
      <c r="AL118" s="16"/>
    </row>
    <row r="119" spans="1:41" ht="20.25" customHeight="1" x14ac:dyDescent="0.25">
      <c r="A119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M119" s="168"/>
    </row>
    <row r="120" spans="1:41" ht="20.25" customHeight="1" x14ac:dyDescent="0.25">
      <c r="A120"/>
    </row>
    <row r="121" spans="1:41" s="28" customFormat="1" ht="19.5" customHeight="1" x14ac:dyDescent="0.25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 s="168"/>
    </row>
  </sheetData>
  <mergeCells count="5">
    <mergeCell ref="B3:AO3"/>
    <mergeCell ref="B4:AO4"/>
    <mergeCell ref="B5:AO5"/>
    <mergeCell ref="B6:AO6"/>
    <mergeCell ref="B7:AO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P29"/>
  <sheetViews>
    <sheetView topLeftCell="A2" zoomScale="60" zoomScaleNormal="60" workbookViewId="0">
      <selection activeCell="B33" sqref="B33"/>
    </sheetView>
  </sheetViews>
  <sheetFormatPr defaultRowHeight="15" x14ac:dyDescent="0.25"/>
  <cols>
    <col min="1" max="1" width="9.5703125" customWidth="1"/>
    <col min="2" max="2" width="28.42578125" customWidth="1"/>
    <col min="3" max="3" width="12.42578125" customWidth="1"/>
    <col min="4" max="4" width="12.5703125" bestFit="1" customWidth="1"/>
    <col min="5" max="5" width="13.140625" customWidth="1"/>
    <col min="6" max="6" width="12.42578125" customWidth="1"/>
    <col min="7" max="7" width="12.85546875" customWidth="1"/>
    <col min="8" max="8" width="12.5703125" customWidth="1"/>
    <col min="9" max="9" width="13.5703125" bestFit="1" customWidth="1"/>
    <col min="10" max="10" width="14.85546875" customWidth="1"/>
    <col min="11" max="11" width="14.85546875" bestFit="1" customWidth="1"/>
    <col min="12" max="12" width="13.85546875" bestFit="1" customWidth="1"/>
    <col min="13" max="13" width="12.140625" bestFit="1" customWidth="1"/>
    <col min="14" max="14" width="12.5703125" bestFit="1" customWidth="1"/>
    <col min="15" max="15" width="13" customWidth="1"/>
    <col min="16" max="17" width="12.5703125" bestFit="1" customWidth="1"/>
    <col min="18" max="18" width="12.5703125" customWidth="1"/>
    <col min="19" max="19" width="12.5703125" bestFit="1" customWidth="1"/>
    <col min="20" max="20" width="12.5703125" customWidth="1"/>
    <col min="21" max="21" width="12.5703125" bestFit="1" customWidth="1"/>
    <col min="22" max="22" width="11.5703125" customWidth="1"/>
    <col min="23" max="23" width="12" bestFit="1" customWidth="1"/>
    <col min="24" max="26" width="12.5703125" bestFit="1" customWidth="1"/>
    <col min="27" max="27" width="13.140625" customWidth="1"/>
    <col min="28" max="28" width="12.5703125" bestFit="1" customWidth="1"/>
    <col min="29" max="29" width="11.5703125" bestFit="1" customWidth="1"/>
    <col min="30" max="31" width="12.5703125" bestFit="1" customWidth="1"/>
    <col min="32" max="32" width="12" bestFit="1" customWidth="1"/>
    <col min="33" max="34" width="12.5703125" bestFit="1" customWidth="1"/>
    <col min="35" max="35" width="14.85546875" bestFit="1" customWidth="1"/>
    <col min="36" max="36" width="12.5703125" bestFit="1" customWidth="1"/>
    <col min="37" max="38" width="13.28515625" bestFit="1" customWidth="1"/>
    <col min="39" max="39" width="10.85546875" customWidth="1"/>
    <col min="40" max="40" width="10.85546875" bestFit="1" customWidth="1"/>
    <col min="41" max="41" width="15.42578125" bestFit="1" customWidth="1"/>
    <col min="42" max="42" width="11.5703125" bestFit="1" customWidth="1"/>
  </cols>
  <sheetData>
    <row r="1" spans="1:42" ht="19.5" x14ac:dyDescent="0.3">
      <c r="B1" s="236" t="s">
        <v>71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</row>
    <row r="2" spans="1:42" ht="45" x14ac:dyDescent="0.6">
      <c r="B2" s="263" t="s">
        <v>2</v>
      </c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</row>
    <row r="3" spans="1:42" ht="20.25" x14ac:dyDescent="0.3">
      <c r="B3" s="264" t="s">
        <v>181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  <c r="AN3" s="264"/>
      <c r="AO3" s="264"/>
      <c r="AP3" s="264"/>
    </row>
    <row r="4" spans="1:42" ht="20.25" x14ac:dyDescent="0.3">
      <c r="B4" s="265" t="s">
        <v>210</v>
      </c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</row>
    <row r="5" spans="1:42" ht="15.75" thickBot="1" x14ac:dyDescent="0.3">
      <c r="B5" s="150"/>
    </row>
    <row r="6" spans="1:42" ht="160.5" thickBot="1" x14ac:dyDescent="0.3">
      <c r="B6" s="169"/>
      <c r="C6" s="170" t="s">
        <v>8</v>
      </c>
      <c r="D6" s="170" t="s">
        <v>9</v>
      </c>
      <c r="E6" s="170" t="s">
        <v>10</v>
      </c>
      <c r="F6" s="170" t="s">
        <v>11</v>
      </c>
      <c r="G6" s="170" t="s">
        <v>12</v>
      </c>
      <c r="H6" s="170" t="s">
        <v>13</v>
      </c>
      <c r="I6" s="170" t="s">
        <v>14</v>
      </c>
      <c r="J6" s="170" t="s">
        <v>15</v>
      </c>
      <c r="K6" s="170" t="s">
        <v>16</v>
      </c>
      <c r="L6" s="170" t="s">
        <v>17</v>
      </c>
      <c r="M6" s="170" t="s">
        <v>18</v>
      </c>
      <c r="N6" s="170" t="s">
        <v>19</v>
      </c>
      <c r="O6" s="170" t="s">
        <v>20</v>
      </c>
      <c r="P6" s="170" t="s">
        <v>21</v>
      </c>
      <c r="Q6" s="170" t="s">
        <v>22</v>
      </c>
      <c r="R6" s="170" t="s">
        <v>23</v>
      </c>
      <c r="S6" s="170" t="s">
        <v>219</v>
      </c>
      <c r="T6" s="170" t="s">
        <v>212</v>
      </c>
      <c r="U6" s="170" t="s">
        <v>24</v>
      </c>
      <c r="V6" s="170" t="s">
        <v>25</v>
      </c>
      <c r="W6" s="170" t="s">
        <v>213</v>
      </c>
      <c r="X6" s="170" t="s">
        <v>26</v>
      </c>
      <c r="Y6" s="170" t="s">
        <v>27</v>
      </c>
      <c r="Z6" s="170" t="s">
        <v>28</v>
      </c>
      <c r="AA6" s="170" t="s">
        <v>29</v>
      </c>
      <c r="AB6" s="170" t="s">
        <v>30</v>
      </c>
      <c r="AC6" s="170" t="s">
        <v>31</v>
      </c>
      <c r="AD6" s="170" t="s">
        <v>32</v>
      </c>
      <c r="AE6" s="170" t="s">
        <v>33</v>
      </c>
      <c r="AF6" s="170" t="s">
        <v>34</v>
      </c>
      <c r="AG6" s="170" t="s">
        <v>35</v>
      </c>
      <c r="AH6" s="170" t="s">
        <v>36</v>
      </c>
      <c r="AI6" s="170" t="s">
        <v>37</v>
      </c>
      <c r="AJ6" s="170" t="s">
        <v>38</v>
      </c>
      <c r="AK6" s="170" t="s">
        <v>39</v>
      </c>
      <c r="AL6" s="170" t="s">
        <v>40</v>
      </c>
      <c r="AM6" s="170" t="s">
        <v>41</v>
      </c>
      <c r="AN6" s="170" t="s">
        <v>42</v>
      </c>
      <c r="AO6" s="171" t="s">
        <v>73</v>
      </c>
      <c r="AP6" s="172" t="s">
        <v>220</v>
      </c>
    </row>
    <row r="7" spans="1:42" ht="15.75" x14ac:dyDescent="0.25">
      <c r="B7" s="173" t="s">
        <v>182</v>
      </c>
      <c r="C7" s="174">
        <v>275</v>
      </c>
      <c r="D7" s="175">
        <v>539</v>
      </c>
      <c r="E7" s="176">
        <v>600</v>
      </c>
      <c r="F7" s="176">
        <v>1060</v>
      </c>
      <c r="G7" s="176">
        <v>757</v>
      </c>
      <c r="H7" s="176">
        <v>112</v>
      </c>
      <c r="I7" s="176">
        <v>1440</v>
      </c>
      <c r="J7" s="176">
        <v>656</v>
      </c>
      <c r="K7" s="176">
        <v>2787</v>
      </c>
      <c r="L7" s="176">
        <v>896</v>
      </c>
      <c r="M7" s="176">
        <v>87</v>
      </c>
      <c r="N7" s="176">
        <v>1153</v>
      </c>
      <c r="O7" s="176">
        <v>29</v>
      </c>
      <c r="P7" s="176">
        <v>597</v>
      </c>
      <c r="Q7" s="176">
        <v>642</v>
      </c>
      <c r="R7" s="176">
        <v>155</v>
      </c>
      <c r="S7" s="176"/>
      <c r="T7" s="176">
        <v>36</v>
      </c>
      <c r="U7" s="176">
        <v>147</v>
      </c>
      <c r="V7" s="176">
        <v>971</v>
      </c>
      <c r="W7" s="176">
        <v>500</v>
      </c>
      <c r="X7" s="176">
        <v>245</v>
      </c>
      <c r="Y7" s="176">
        <v>21</v>
      </c>
      <c r="Z7" s="176">
        <v>528</v>
      </c>
      <c r="AA7" s="176">
        <v>489</v>
      </c>
      <c r="AB7" s="176">
        <v>1203</v>
      </c>
      <c r="AC7" s="176">
        <v>96</v>
      </c>
      <c r="AD7" s="176">
        <v>913</v>
      </c>
      <c r="AE7" s="176">
        <v>47</v>
      </c>
      <c r="AF7" s="176">
        <v>180</v>
      </c>
      <c r="AG7" s="176">
        <v>123</v>
      </c>
      <c r="AH7" s="176">
        <v>50</v>
      </c>
      <c r="AI7" s="176">
        <v>613</v>
      </c>
      <c r="AJ7" s="176">
        <v>175</v>
      </c>
      <c r="AK7" s="176">
        <v>1536</v>
      </c>
      <c r="AL7" s="176">
        <v>1553</v>
      </c>
      <c r="AM7" s="176">
        <v>101</v>
      </c>
      <c r="AN7" s="176">
        <v>79</v>
      </c>
      <c r="AO7" s="177">
        <f>SUM(C7:AN7)</f>
        <v>21391</v>
      </c>
      <c r="AP7" s="178">
        <v>17.416544536720405</v>
      </c>
    </row>
    <row r="8" spans="1:42" ht="15.75" x14ac:dyDescent="0.25">
      <c r="B8" s="180" t="s">
        <v>183</v>
      </c>
      <c r="C8" s="181">
        <v>86</v>
      </c>
      <c r="D8" s="175">
        <v>83</v>
      </c>
      <c r="E8" s="175">
        <v>128</v>
      </c>
      <c r="F8" s="175">
        <v>281</v>
      </c>
      <c r="G8" s="175">
        <v>365</v>
      </c>
      <c r="H8" s="175">
        <v>32</v>
      </c>
      <c r="I8" s="175">
        <v>531</v>
      </c>
      <c r="J8" s="175">
        <v>127</v>
      </c>
      <c r="K8" s="175">
        <v>2064</v>
      </c>
      <c r="L8" s="175">
        <v>184</v>
      </c>
      <c r="M8" s="175">
        <v>23</v>
      </c>
      <c r="N8" s="175">
        <v>180</v>
      </c>
      <c r="O8" s="175">
        <v>2</v>
      </c>
      <c r="P8" s="175">
        <v>264</v>
      </c>
      <c r="Q8" s="175">
        <v>293</v>
      </c>
      <c r="R8" s="175">
        <v>18</v>
      </c>
      <c r="S8" s="175"/>
      <c r="T8" s="175">
        <v>17</v>
      </c>
      <c r="U8" s="175">
        <v>57</v>
      </c>
      <c r="V8" s="175">
        <v>270</v>
      </c>
      <c r="W8" s="175">
        <v>133</v>
      </c>
      <c r="X8" s="175">
        <v>44</v>
      </c>
      <c r="Y8" s="175"/>
      <c r="Z8" s="175">
        <v>90</v>
      </c>
      <c r="AA8" s="175">
        <v>176</v>
      </c>
      <c r="AB8" s="175">
        <v>269</v>
      </c>
      <c r="AC8" s="175">
        <v>19</v>
      </c>
      <c r="AD8" s="175">
        <v>311</v>
      </c>
      <c r="AE8" s="175">
        <v>33</v>
      </c>
      <c r="AF8" s="175">
        <v>59</v>
      </c>
      <c r="AG8" s="175">
        <v>11</v>
      </c>
      <c r="AH8" s="175">
        <v>7</v>
      </c>
      <c r="AI8" s="175">
        <v>161</v>
      </c>
      <c r="AJ8" s="175">
        <v>45</v>
      </c>
      <c r="AK8" s="175">
        <v>167</v>
      </c>
      <c r="AL8" s="175">
        <v>379</v>
      </c>
      <c r="AM8" s="175">
        <v>26</v>
      </c>
      <c r="AN8" s="175">
        <v>67</v>
      </c>
      <c r="AO8" s="177">
        <f t="shared" ref="AO8:AO26" si="0">SUM(C8:AN8)</f>
        <v>7002</v>
      </c>
      <c r="AP8" s="178">
        <v>5.7010258915486078</v>
      </c>
    </row>
    <row r="9" spans="1:42" ht="15.75" x14ac:dyDescent="0.25">
      <c r="B9" s="180" t="s">
        <v>184</v>
      </c>
      <c r="C9" s="181">
        <v>354</v>
      </c>
      <c r="D9" s="175">
        <v>928</v>
      </c>
      <c r="E9" s="175">
        <v>501</v>
      </c>
      <c r="F9" s="175">
        <v>1685</v>
      </c>
      <c r="G9" s="175">
        <v>908</v>
      </c>
      <c r="H9" s="175">
        <v>284</v>
      </c>
      <c r="I9" s="175">
        <v>1254</v>
      </c>
      <c r="J9" s="175">
        <v>570</v>
      </c>
      <c r="K9" s="175">
        <v>3928</v>
      </c>
      <c r="L9" s="175">
        <v>1364</v>
      </c>
      <c r="M9" s="175">
        <v>33</v>
      </c>
      <c r="N9" s="175">
        <v>732</v>
      </c>
      <c r="O9" s="175">
        <v>26</v>
      </c>
      <c r="P9" s="175">
        <v>573</v>
      </c>
      <c r="Q9" s="175">
        <v>874</v>
      </c>
      <c r="R9" s="175">
        <v>88</v>
      </c>
      <c r="S9" s="175"/>
      <c r="T9" s="175">
        <v>28</v>
      </c>
      <c r="U9" s="175">
        <v>155</v>
      </c>
      <c r="V9" s="175">
        <v>825</v>
      </c>
      <c r="W9" s="175">
        <v>396</v>
      </c>
      <c r="X9" s="175">
        <v>172</v>
      </c>
      <c r="Y9" s="175">
        <v>11</v>
      </c>
      <c r="Z9" s="175">
        <v>433</v>
      </c>
      <c r="AA9" s="175">
        <v>643</v>
      </c>
      <c r="AB9" s="175">
        <v>929</v>
      </c>
      <c r="AC9" s="175">
        <v>81</v>
      </c>
      <c r="AD9" s="175">
        <v>906</v>
      </c>
      <c r="AE9" s="175">
        <v>134</v>
      </c>
      <c r="AF9" s="175">
        <v>295</v>
      </c>
      <c r="AG9" s="175">
        <v>60</v>
      </c>
      <c r="AH9" s="175">
        <v>10</v>
      </c>
      <c r="AI9" s="175">
        <v>419</v>
      </c>
      <c r="AJ9" s="175">
        <v>90</v>
      </c>
      <c r="AK9" s="175">
        <v>1644</v>
      </c>
      <c r="AL9" s="175">
        <v>1582</v>
      </c>
      <c r="AM9" s="175">
        <v>83</v>
      </c>
      <c r="AN9" s="175">
        <v>52</v>
      </c>
      <c r="AO9" s="177">
        <f t="shared" si="0"/>
        <v>23050</v>
      </c>
      <c r="AP9" s="178">
        <v>18.767301742387232</v>
      </c>
    </row>
    <row r="10" spans="1:42" ht="15.75" x14ac:dyDescent="0.25">
      <c r="B10" s="180" t="s">
        <v>185</v>
      </c>
      <c r="C10" s="181">
        <v>833</v>
      </c>
      <c r="D10" s="175">
        <v>1647</v>
      </c>
      <c r="E10" s="175">
        <v>1554</v>
      </c>
      <c r="F10" s="175">
        <v>3884</v>
      </c>
      <c r="G10" s="175">
        <v>2687</v>
      </c>
      <c r="H10" s="175">
        <v>110</v>
      </c>
      <c r="I10" s="175">
        <v>5935</v>
      </c>
      <c r="J10" s="175">
        <v>2001</v>
      </c>
      <c r="K10" s="175">
        <v>7696</v>
      </c>
      <c r="L10" s="175">
        <v>2674</v>
      </c>
      <c r="M10" s="175">
        <v>248</v>
      </c>
      <c r="N10" s="175">
        <v>2679</v>
      </c>
      <c r="O10" s="175">
        <v>36</v>
      </c>
      <c r="P10" s="175">
        <v>1989</v>
      </c>
      <c r="Q10" s="175">
        <v>2304</v>
      </c>
      <c r="R10" s="175">
        <v>300</v>
      </c>
      <c r="S10" s="175">
        <v>50</v>
      </c>
      <c r="T10" s="175">
        <v>160</v>
      </c>
      <c r="U10" s="175">
        <v>332</v>
      </c>
      <c r="V10" s="175">
        <v>1992</v>
      </c>
      <c r="W10" s="175">
        <v>1842</v>
      </c>
      <c r="X10" s="175">
        <v>504</v>
      </c>
      <c r="Y10" s="175">
        <v>23</v>
      </c>
      <c r="Z10" s="175">
        <v>1140</v>
      </c>
      <c r="AA10" s="175">
        <v>1658</v>
      </c>
      <c r="AB10" s="175">
        <v>4101</v>
      </c>
      <c r="AC10" s="175">
        <v>249</v>
      </c>
      <c r="AD10" s="175">
        <v>4640</v>
      </c>
      <c r="AE10" s="175">
        <v>50</v>
      </c>
      <c r="AF10" s="175">
        <v>463</v>
      </c>
      <c r="AG10" s="175">
        <v>75</v>
      </c>
      <c r="AH10" s="175">
        <v>63</v>
      </c>
      <c r="AI10" s="175">
        <v>1465</v>
      </c>
      <c r="AJ10" s="175">
        <v>591</v>
      </c>
      <c r="AK10" s="175">
        <v>3144</v>
      </c>
      <c r="AL10" s="175">
        <v>2512</v>
      </c>
      <c r="AM10" s="175">
        <v>182</v>
      </c>
      <c r="AN10" s="175">
        <v>166</v>
      </c>
      <c r="AO10" s="177">
        <f t="shared" si="0"/>
        <v>61979</v>
      </c>
      <c r="AP10" s="178">
        <v>50.46327959615698</v>
      </c>
    </row>
    <row r="11" spans="1:42" ht="15.75" x14ac:dyDescent="0.25">
      <c r="B11" s="180" t="s">
        <v>186</v>
      </c>
      <c r="C11" s="181">
        <v>2326</v>
      </c>
      <c r="D11" s="175">
        <v>6779</v>
      </c>
      <c r="E11" s="175">
        <v>4859</v>
      </c>
      <c r="F11" s="175">
        <v>4281</v>
      </c>
      <c r="G11" s="175">
        <v>6078</v>
      </c>
      <c r="H11" s="175">
        <v>1639</v>
      </c>
      <c r="I11" s="175">
        <v>8921</v>
      </c>
      <c r="J11" s="175">
        <v>2130</v>
      </c>
      <c r="K11" s="175">
        <v>13094</v>
      </c>
      <c r="L11" s="175">
        <v>8942</v>
      </c>
      <c r="M11" s="175">
        <v>799</v>
      </c>
      <c r="N11" s="175">
        <v>4554</v>
      </c>
      <c r="O11" s="175">
        <v>183</v>
      </c>
      <c r="P11" s="175">
        <v>4511</v>
      </c>
      <c r="Q11" s="175">
        <v>2572</v>
      </c>
      <c r="R11" s="175">
        <v>1111</v>
      </c>
      <c r="S11" s="175"/>
      <c r="T11" s="175">
        <v>403</v>
      </c>
      <c r="U11" s="175">
        <v>1514</v>
      </c>
      <c r="V11" s="175">
        <v>4650</v>
      </c>
      <c r="W11" s="175">
        <v>2188</v>
      </c>
      <c r="X11" s="175">
        <v>1472</v>
      </c>
      <c r="Y11" s="175">
        <v>63</v>
      </c>
      <c r="Z11" s="175">
        <v>2985</v>
      </c>
      <c r="AA11" s="175">
        <v>3329</v>
      </c>
      <c r="AB11" s="175">
        <v>8489</v>
      </c>
      <c r="AC11" s="175">
        <v>718</v>
      </c>
      <c r="AD11" s="175">
        <v>6966</v>
      </c>
      <c r="AE11" s="175">
        <v>977</v>
      </c>
      <c r="AF11" s="175">
        <v>4011</v>
      </c>
      <c r="AG11" s="175">
        <v>221</v>
      </c>
      <c r="AH11" s="175">
        <v>255</v>
      </c>
      <c r="AI11" s="175">
        <v>3012</v>
      </c>
      <c r="AJ11" s="175">
        <v>1400</v>
      </c>
      <c r="AK11" s="175">
        <v>8912</v>
      </c>
      <c r="AL11" s="175">
        <v>9527</v>
      </c>
      <c r="AM11" s="175">
        <v>2533</v>
      </c>
      <c r="AN11" s="175">
        <v>508</v>
      </c>
      <c r="AO11" s="177">
        <f t="shared" si="0"/>
        <v>136912</v>
      </c>
      <c r="AP11" s="178">
        <v>111.47370135157141</v>
      </c>
    </row>
    <row r="12" spans="1:42" s="179" customFormat="1" ht="18" x14ac:dyDescent="0.25">
      <c r="A12" s="21"/>
      <c r="B12" s="180" t="s">
        <v>187</v>
      </c>
      <c r="C12" s="181">
        <v>197</v>
      </c>
      <c r="D12" s="175">
        <v>722</v>
      </c>
      <c r="E12" s="175">
        <v>813</v>
      </c>
      <c r="F12" s="175">
        <v>921</v>
      </c>
      <c r="G12" s="175">
        <v>665</v>
      </c>
      <c r="H12" s="175">
        <v>296</v>
      </c>
      <c r="I12" s="175">
        <v>1323</v>
      </c>
      <c r="J12" s="175">
        <v>385</v>
      </c>
      <c r="K12" s="175">
        <v>1877</v>
      </c>
      <c r="L12" s="175">
        <v>834</v>
      </c>
      <c r="M12" s="175">
        <v>205</v>
      </c>
      <c r="N12" s="175">
        <v>1167</v>
      </c>
      <c r="O12" s="175">
        <v>31</v>
      </c>
      <c r="P12" s="175">
        <v>846</v>
      </c>
      <c r="Q12" s="175">
        <v>441</v>
      </c>
      <c r="R12" s="175">
        <v>132</v>
      </c>
      <c r="S12" s="175"/>
      <c r="T12" s="175">
        <v>53</v>
      </c>
      <c r="U12" s="175">
        <v>342</v>
      </c>
      <c r="V12" s="175">
        <v>955</v>
      </c>
      <c r="W12" s="175">
        <v>549</v>
      </c>
      <c r="X12" s="175">
        <v>268</v>
      </c>
      <c r="Y12" s="175">
        <v>30</v>
      </c>
      <c r="Z12" s="175">
        <v>827</v>
      </c>
      <c r="AA12" s="175">
        <v>1317</v>
      </c>
      <c r="AB12" s="175">
        <v>770</v>
      </c>
      <c r="AC12" s="175">
        <v>156</v>
      </c>
      <c r="AD12" s="175">
        <v>1214</v>
      </c>
      <c r="AE12" s="175">
        <v>147</v>
      </c>
      <c r="AF12" s="175">
        <v>514</v>
      </c>
      <c r="AG12" s="175">
        <v>47</v>
      </c>
      <c r="AH12" s="175">
        <v>61</v>
      </c>
      <c r="AI12" s="175">
        <v>967</v>
      </c>
      <c r="AJ12" s="175">
        <v>210</v>
      </c>
      <c r="AK12" s="175">
        <v>1733</v>
      </c>
      <c r="AL12" s="175">
        <v>1732</v>
      </c>
      <c r="AM12" s="175">
        <v>181</v>
      </c>
      <c r="AN12" s="175">
        <v>96</v>
      </c>
      <c r="AO12" s="177">
        <f t="shared" si="0"/>
        <v>23024</v>
      </c>
      <c r="AP12" s="178">
        <v>18.746132551701677</v>
      </c>
    </row>
    <row r="13" spans="1:42" s="179" customFormat="1" ht="18" x14ac:dyDescent="0.25">
      <c r="A13" s="21"/>
      <c r="B13" s="180" t="s">
        <v>188</v>
      </c>
      <c r="C13" s="181">
        <v>1705</v>
      </c>
      <c r="D13" s="175">
        <v>5107</v>
      </c>
      <c r="E13" s="175">
        <v>5969</v>
      </c>
      <c r="F13" s="175">
        <v>4542</v>
      </c>
      <c r="G13" s="175">
        <v>5575</v>
      </c>
      <c r="H13" s="175">
        <v>563</v>
      </c>
      <c r="I13" s="175">
        <v>9889</v>
      </c>
      <c r="J13" s="175">
        <v>2934</v>
      </c>
      <c r="K13" s="175">
        <v>15375</v>
      </c>
      <c r="L13" s="175">
        <v>9304</v>
      </c>
      <c r="M13" s="175">
        <v>763</v>
      </c>
      <c r="N13" s="175">
        <v>4237</v>
      </c>
      <c r="O13" s="175">
        <v>154</v>
      </c>
      <c r="P13" s="175">
        <v>4760</v>
      </c>
      <c r="Q13" s="175">
        <v>3155</v>
      </c>
      <c r="R13" s="175">
        <v>1045</v>
      </c>
      <c r="S13" s="175">
        <v>55</v>
      </c>
      <c r="T13" s="175">
        <v>239</v>
      </c>
      <c r="U13" s="175">
        <v>1132</v>
      </c>
      <c r="V13" s="175">
        <v>4083</v>
      </c>
      <c r="W13" s="175">
        <v>3681</v>
      </c>
      <c r="X13" s="175">
        <v>2033</v>
      </c>
      <c r="Y13" s="175">
        <v>24</v>
      </c>
      <c r="Z13" s="175">
        <v>7833</v>
      </c>
      <c r="AA13" s="175">
        <v>3611</v>
      </c>
      <c r="AB13" s="175">
        <v>6417</v>
      </c>
      <c r="AC13" s="175">
        <v>570</v>
      </c>
      <c r="AD13" s="175">
        <v>14388</v>
      </c>
      <c r="AE13" s="175">
        <v>419</v>
      </c>
      <c r="AF13" s="175">
        <v>2256</v>
      </c>
      <c r="AG13" s="175">
        <v>934</v>
      </c>
      <c r="AH13" s="175">
        <v>160</v>
      </c>
      <c r="AI13" s="175">
        <v>3177</v>
      </c>
      <c r="AJ13" s="175">
        <v>1630</v>
      </c>
      <c r="AK13" s="175">
        <v>21129</v>
      </c>
      <c r="AL13" s="175">
        <v>10816</v>
      </c>
      <c r="AM13" s="175">
        <v>1209</v>
      </c>
      <c r="AN13" s="175">
        <v>302</v>
      </c>
      <c r="AO13" s="177">
        <f t="shared" si="0"/>
        <v>161175</v>
      </c>
      <c r="AP13" s="178">
        <v>131.22862725940399</v>
      </c>
    </row>
    <row r="14" spans="1:42" s="179" customFormat="1" ht="18" x14ac:dyDescent="0.25">
      <c r="A14" s="21"/>
      <c r="B14" s="180" t="s">
        <v>189</v>
      </c>
      <c r="C14" s="181">
        <v>196</v>
      </c>
      <c r="D14" s="175">
        <v>864</v>
      </c>
      <c r="E14" s="175">
        <v>893</v>
      </c>
      <c r="F14" s="175">
        <v>807</v>
      </c>
      <c r="G14" s="175">
        <v>625</v>
      </c>
      <c r="H14" s="175">
        <v>87</v>
      </c>
      <c r="I14" s="175">
        <v>2025</v>
      </c>
      <c r="J14" s="175">
        <v>352</v>
      </c>
      <c r="K14" s="175">
        <v>3100</v>
      </c>
      <c r="L14" s="175">
        <v>1932</v>
      </c>
      <c r="M14" s="175">
        <v>242</v>
      </c>
      <c r="N14" s="175">
        <v>1191</v>
      </c>
      <c r="O14" s="175">
        <v>34</v>
      </c>
      <c r="P14" s="175">
        <v>830</v>
      </c>
      <c r="Q14" s="175">
        <v>506</v>
      </c>
      <c r="R14" s="175">
        <v>179</v>
      </c>
      <c r="S14" s="175"/>
      <c r="T14" s="175">
        <v>75</v>
      </c>
      <c r="U14" s="175">
        <v>305</v>
      </c>
      <c r="V14" s="175">
        <v>1241</v>
      </c>
      <c r="W14" s="175">
        <v>307</v>
      </c>
      <c r="X14" s="175">
        <v>442</v>
      </c>
      <c r="Y14" s="175">
        <v>15</v>
      </c>
      <c r="Z14" s="175">
        <v>889</v>
      </c>
      <c r="AA14" s="175">
        <v>829</v>
      </c>
      <c r="AB14" s="175">
        <v>835</v>
      </c>
      <c r="AC14" s="175">
        <v>133</v>
      </c>
      <c r="AD14" s="175">
        <v>1227</v>
      </c>
      <c r="AE14" s="175">
        <v>31</v>
      </c>
      <c r="AF14" s="175">
        <v>214</v>
      </c>
      <c r="AG14" s="175">
        <v>130</v>
      </c>
      <c r="AH14" s="175">
        <v>56</v>
      </c>
      <c r="AI14" s="175">
        <v>1791</v>
      </c>
      <c r="AJ14" s="175">
        <v>180</v>
      </c>
      <c r="AK14" s="175">
        <v>1952</v>
      </c>
      <c r="AL14" s="175">
        <v>3248</v>
      </c>
      <c r="AM14" s="175">
        <v>204</v>
      </c>
      <c r="AN14" s="175">
        <v>52</v>
      </c>
      <c r="AO14" s="177">
        <f t="shared" si="0"/>
        <v>28019</v>
      </c>
      <c r="AP14" s="178">
        <v>22.813059762253705</v>
      </c>
    </row>
    <row r="15" spans="1:42" s="179" customFormat="1" ht="18" x14ac:dyDescent="0.25">
      <c r="A15" s="21"/>
      <c r="B15" s="180" t="s">
        <v>190</v>
      </c>
      <c r="C15" s="181">
        <v>2268</v>
      </c>
      <c r="D15" s="175">
        <v>8262</v>
      </c>
      <c r="E15" s="175">
        <v>10317</v>
      </c>
      <c r="F15" s="175">
        <v>8137</v>
      </c>
      <c r="G15" s="175">
        <v>7898</v>
      </c>
      <c r="H15" s="175">
        <v>3310</v>
      </c>
      <c r="I15" s="175">
        <v>16350</v>
      </c>
      <c r="J15" s="175">
        <v>4565</v>
      </c>
      <c r="K15" s="175">
        <v>16754</v>
      </c>
      <c r="L15" s="175">
        <v>12621</v>
      </c>
      <c r="M15" s="175">
        <v>1785</v>
      </c>
      <c r="N15" s="175">
        <v>10029</v>
      </c>
      <c r="O15" s="175">
        <v>251</v>
      </c>
      <c r="P15" s="175">
        <v>8357</v>
      </c>
      <c r="Q15" s="175">
        <v>4827</v>
      </c>
      <c r="R15" s="175">
        <v>1884</v>
      </c>
      <c r="S15" s="175">
        <v>2719</v>
      </c>
      <c r="T15" s="175">
        <v>633</v>
      </c>
      <c r="U15" s="175">
        <v>3028</v>
      </c>
      <c r="V15" s="175">
        <v>9167</v>
      </c>
      <c r="W15" s="175">
        <v>4403</v>
      </c>
      <c r="X15" s="175">
        <v>3888</v>
      </c>
      <c r="Y15" s="175">
        <v>335</v>
      </c>
      <c r="Z15" s="175">
        <v>5088</v>
      </c>
      <c r="AA15" s="175">
        <v>6603</v>
      </c>
      <c r="AB15" s="175">
        <v>9617</v>
      </c>
      <c r="AC15" s="175">
        <v>2028</v>
      </c>
      <c r="AD15" s="175">
        <v>14941</v>
      </c>
      <c r="AE15" s="175">
        <v>1595</v>
      </c>
      <c r="AF15" s="175">
        <v>4545</v>
      </c>
      <c r="AG15" s="175">
        <v>619</v>
      </c>
      <c r="AH15" s="175">
        <v>668</v>
      </c>
      <c r="AI15" s="175">
        <v>7664</v>
      </c>
      <c r="AJ15" s="175">
        <v>5123</v>
      </c>
      <c r="AK15" s="175">
        <v>20504</v>
      </c>
      <c r="AL15" s="175">
        <v>16977</v>
      </c>
      <c r="AM15" s="175">
        <v>2113</v>
      </c>
      <c r="AN15" s="175">
        <v>1089</v>
      </c>
      <c r="AO15" s="177">
        <f t="shared" si="0"/>
        <v>240962</v>
      </c>
      <c r="AP15" s="178">
        <v>196.1911740758834</v>
      </c>
    </row>
    <row r="16" spans="1:42" s="179" customFormat="1" ht="18" x14ac:dyDescent="0.25">
      <c r="A16" s="21"/>
      <c r="B16" s="180" t="s">
        <v>4</v>
      </c>
      <c r="C16" s="181">
        <v>331</v>
      </c>
      <c r="D16" s="175">
        <v>1074</v>
      </c>
      <c r="E16" s="175">
        <v>979</v>
      </c>
      <c r="F16" s="175">
        <v>1167</v>
      </c>
      <c r="G16" s="175">
        <v>982</v>
      </c>
      <c r="H16" s="175">
        <v>186</v>
      </c>
      <c r="I16" s="175">
        <v>2338</v>
      </c>
      <c r="J16" s="175">
        <v>822</v>
      </c>
      <c r="K16" s="175">
        <v>2486</v>
      </c>
      <c r="L16" s="175">
        <v>996</v>
      </c>
      <c r="M16" s="175">
        <v>168</v>
      </c>
      <c r="N16" s="175">
        <v>1193</v>
      </c>
      <c r="O16" s="175">
        <v>36</v>
      </c>
      <c r="P16" s="175">
        <v>1034</v>
      </c>
      <c r="Q16" s="175">
        <v>640</v>
      </c>
      <c r="R16" s="175">
        <v>226</v>
      </c>
      <c r="S16" s="175"/>
      <c r="T16" s="175">
        <v>49</v>
      </c>
      <c r="U16" s="175">
        <v>264</v>
      </c>
      <c r="V16" s="175">
        <v>1311</v>
      </c>
      <c r="W16" s="175">
        <v>546</v>
      </c>
      <c r="X16" s="175">
        <v>361</v>
      </c>
      <c r="Y16" s="175">
        <v>14</v>
      </c>
      <c r="Z16" s="175">
        <v>596</v>
      </c>
      <c r="AA16" s="175">
        <v>806</v>
      </c>
      <c r="AB16" s="175">
        <v>993</v>
      </c>
      <c r="AC16" s="175">
        <v>156</v>
      </c>
      <c r="AD16" s="175">
        <v>1366</v>
      </c>
      <c r="AE16" s="175">
        <v>168</v>
      </c>
      <c r="AF16" s="175">
        <v>689</v>
      </c>
      <c r="AG16" s="175">
        <v>106</v>
      </c>
      <c r="AH16" s="175">
        <v>84</v>
      </c>
      <c r="AI16" s="175">
        <v>1042</v>
      </c>
      <c r="AJ16" s="175">
        <v>225</v>
      </c>
      <c r="AK16" s="175">
        <v>1557</v>
      </c>
      <c r="AL16" s="175">
        <v>2340</v>
      </c>
      <c r="AM16" s="175">
        <v>250</v>
      </c>
      <c r="AN16" s="175">
        <v>58</v>
      </c>
      <c r="AO16" s="177">
        <f t="shared" si="0"/>
        <v>27639</v>
      </c>
      <c r="AP16" s="178">
        <v>22.503663898387885</v>
      </c>
    </row>
    <row r="17" spans="1:42" s="179" customFormat="1" ht="18" x14ac:dyDescent="0.25">
      <c r="A17" s="21"/>
      <c r="B17" s="180" t="s">
        <v>191</v>
      </c>
      <c r="C17" s="181">
        <v>49</v>
      </c>
      <c r="D17" s="175">
        <v>74</v>
      </c>
      <c r="E17" s="175">
        <v>61</v>
      </c>
      <c r="F17" s="175">
        <v>130</v>
      </c>
      <c r="G17" s="175">
        <v>145</v>
      </c>
      <c r="H17" s="175">
        <v>14</v>
      </c>
      <c r="I17" s="175">
        <v>282</v>
      </c>
      <c r="J17" s="175">
        <v>2665</v>
      </c>
      <c r="K17" s="175">
        <v>356</v>
      </c>
      <c r="L17" s="175">
        <v>106</v>
      </c>
      <c r="M17" s="175">
        <v>6</v>
      </c>
      <c r="N17" s="175">
        <v>110</v>
      </c>
      <c r="O17" s="175">
        <v>3</v>
      </c>
      <c r="P17" s="175">
        <v>192</v>
      </c>
      <c r="Q17" s="175">
        <v>71</v>
      </c>
      <c r="R17" s="175">
        <v>10</v>
      </c>
      <c r="S17" s="175"/>
      <c r="T17" s="175">
        <v>5</v>
      </c>
      <c r="U17" s="175">
        <v>11</v>
      </c>
      <c r="V17" s="175">
        <v>105</v>
      </c>
      <c r="W17" s="175">
        <v>59</v>
      </c>
      <c r="X17" s="175">
        <v>14</v>
      </c>
      <c r="Y17" s="175">
        <v>4</v>
      </c>
      <c r="Z17" s="175">
        <v>95</v>
      </c>
      <c r="AA17" s="175">
        <v>137</v>
      </c>
      <c r="AB17" s="175">
        <v>116</v>
      </c>
      <c r="AC17" s="175">
        <v>10</v>
      </c>
      <c r="AD17" s="175">
        <v>135</v>
      </c>
      <c r="AE17" s="175">
        <v>12</v>
      </c>
      <c r="AF17" s="175">
        <v>30</v>
      </c>
      <c r="AG17" s="175">
        <v>3</v>
      </c>
      <c r="AH17" s="175">
        <v>9</v>
      </c>
      <c r="AI17" s="175">
        <v>86</v>
      </c>
      <c r="AJ17" s="175">
        <v>56</v>
      </c>
      <c r="AK17" s="175">
        <v>157</v>
      </c>
      <c r="AL17" s="175">
        <v>177</v>
      </c>
      <c r="AM17" s="175">
        <v>13</v>
      </c>
      <c r="AN17" s="175">
        <v>6</v>
      </c>
      <c r="AO17" s="177">
        <f t="shared" si="0"/>
        <v>5514</v>
      </c>
      <c r="AP17" s="178">
        <v>4.4894968246213969</v>
      </c>
    </row>
    <row r="18" spans="1:42" s="179" customFormat="1" ht="18" x14ac:dyDescent="0.25">
      <c r="A18" s="21"/>
      <c r="B18" s="180" t="s">
        <v>192</v>
      </c>
      <c r="C18" s="181">
        <v>6100</v>
      </c>
      <c r="D18" s="175">
        <v>3494</v>
      </c>
      <c r="E18" s="175">
        <v>3334</v>
      </c>
      <c r="F18" s="175">
        <v>12935</v>
      </c>
      <c r="G18" s="175">
        <v>6832</v>
      </c>
      <c r="H18" s="175">
        <v>1150</v>
      </c>
      <c r="I18" s="175">
        <v>7074</v>
      </c>
      <c r="J18" s="175">
        <v>6214</v>
      </c>
      <c r="K18" s="175">
        <v>37101</v>
      </c>
      <c r="L18" s="175">
        <v>6265</v>
      </c>
      <c r="M18" s="175">
        <v>665</v>
      </c>
      <c r="N18" s="175">
        <v>3660</v>
      </c>
      <c r="O18" s="175">
        <v>127</v>
      </c>
      <c r="P18" s="175">
        <v>2755</v>
      </c>
      <c r="Q18" s="175">
        <v>9296</v>
      </c>
      <c r="R18" s="175">
        <v>630</v>
      </c>
      <c r="S18" s="175">
        <v>1</v>
      </c>
      <c r="T18" s="175">
        <v>494</v>
      </c>
      <c r="U18" s="175">
        <v>1068</v>
      </c>
      <c r="V18" s="175">
        <v>2894</v>
      </c>
      <c r="W18" s="175">
        <v>2120</v>
      </c>
      <c r="X18" s="175">
        <v>1278</v>
      </c>
      <c r="Y18" s="175">
        <v>75</v>
      </c>
      <c r="Z18" s="175">
        <v>2739</v>
      </c>
      <c r="AA18" s="175">
        <v>4614</v>
      </c>
      <c r="AB18" s="175">
        <v>7550</v>
      </c>
      <c r="AC18" s="175">
        <v>495</v>
      </c>
      <c r="AD18" s="175">
        <v>5119</v>
      </c>
      <c r="AE18" s="175">
        <v>1587</v>
      </c>
      <c r="AF18" s="175">
        <v>1746</v>
      </c>
      <c r="AG18" s="175">
        <v>103</v>
      </c>
      <c r="AH18" s="175">
        <v>204</v>
      </c>
      <c r="AI18" s="175">
        <v>4277</v>
      </c>
      <c r="AJ18" s="175">
        <v>1050</v>
      </c>
      <c r="AK18" s="175">
        <v>6960</v>
      </c>
      <c r="AL18" s="175">
        <v>7976</v>
      </c>
      <c r="AM18" s="175">
        <v>615</v>
      </c>
      <c r="AN18" s="175">
        <v>244</v>
      </c>
      <c r="AO18" s="177">
        <f t="shared" si="0"/>
        <v>160841</v>
      </c>
      <c r="AP18" s="178">
        <v>130.95668457905879</v>
      </c>
    </row>
    <row r="19" spans="1:42" s="179" customFormat="1" ht="18" x14ac:dyDescent="0.25">
      <c r="A19" s="21"/>
      <c r="B19" s="180" t="s">
        <v>193</v>
      </c>
      <c r="C19" s="181">
        <v>395</v>
      </c>
      <c r="D19" s="175">
        <v>994</v>
      </c>
      <c r="E19" s="175">
        <v>1020</v>
      </c>
      <c r="F19" s="175">
        <v>2034</v>
      </c>
      <c r="G19" s="175">
        <v>1231</v>
      </c>
      <c r="H19" s="175">
        <v>232</v>
      </c>
      <c r="I19" s="175">
        <v>3618</v>
      </c>
      <c r="J19" s="175">
        <v>1623</v>
      </c>
      <c r="K19" s="175">
        <v>5600</v>
      </c>
      <c r="L19" s="175">
        <v>2141</v>
      </c>
      <c r="M19" s="175">
        <v>262</v>
      </c>
      <c r="N19" s="175">
        <v>1884</v>
      </c>
      <c r="O19" s="175">
        <v>24</v>
      </c>
      <c r="P19" s="175">
        <v>1032</v>
      </c>
      <c r="Q19" s="175">
        <v>1534</v>
      </c>
      <c r="R19" s="175">
        <v>179</v>
      </c>
      <c r="S19" s="175">
        <v>1</v>
      </c>
      <c r="T19" s="175">
        <v>81</v>
      </c>
      <c r="U19" s="175">
        <v>379</v>
      </c>
      <c r="V19" s="175">
        <v>1846</v>
      </c>
      <c r="W19" s="175">
        <v>1090</v>
      </c>
      <c r="X19" s="175">
        <v>308</v>
      </c>
      <c r="Y19" s="175">
        <v>34</v>
      </c>
      <c r="Z19" s="175">
        <v>991</v>
      </c>
      <c r="AA19" s="175">
        <v>1252</v>
      </c>
      <c r="AB19" s="175">
        <v>1517</v>
      </c>
      <c r="AC19" s="175">
        <v>200</v>
      </c>
      <c r="AD19" s="175">
        <v>2927</v>
      </c>
      <c r="AE19" s="175">
        <v>199</v>
      </c>
      <c r="AF19" s="175">
        <v>407</v>
      </c>
      <c r="AG19" s="175">
        <v>45</v>
      </c>
      <c r="AH19" s="175">
        <v>22</v>
      </c>
      <c r="AI19" s="175">
        <v>936</v>
      </c>
      <c r="AJ19" s="175">
        <v>254</v>
      </c>
      <c r="AK19" s="175">
        <v>1989</v>
      </c>
      <c r="AL19" s="175">
        <v>2347</v>
      </c>
      <c r="AM19" s="175">
        <v>209</v>
      </c>
      <c r="AN19" s="175">
        <v>200</v>
      </c>
      <c r="AO19" s="177">
        <f t="shared" si="0"/>
        <v>41037</v>
      </c>
      <c r="AP19" s="178">
        <v>33.412310698583291</v>
      </c>
    </row>
    <row r="20" spans="1:42" s="179" customFormat="1" ht="18" x14ac:dyDescent="0.25">
      <c r="A20" s="21"/>
      <c r="B20" s="180" t="s">
        <v>194</v>
      </c>
      <c r="C20" s="181">
        <v>149</v>
      </c>
      <c r="D20" s="175">
        <v>312</v>
      </c>
      <c r="E20" s="175">
        <v>235</v>
      </c>
      <c r="F20" s="175">
        <v>1169</v>
      </c>
      <c r="G20" s="175">
        <v>784</v>
      </c>
      <c r="H20" s="175">
        <v>43</v>
      </c>
      <c r="I20" s="175">
        <v>1124</v>
      </c>
      <c r="J20" s="175">
        <v>406</v>
      </c>
      <c r="K20" s="175">
        <v>2224</v>
      </c>
      <c r="L20" s="175">
        <v>1278</v>
      </c>
      <c r="M20" s="175">
        <v>42</v>
      </c>
      <c r="N20" s="175">
        <v>627</v>
      </c>
      <c r="O20" s="175">
        <v>16</v>
      </c>
      <c r="P20" s="175">
        <v>579</v>
      </c>
      <c r="Q20" s="175">
        <v>374</v>
      </c>
      <c r="R20" s="175">
        <v>80</v>
      </c>
      <c r="S20" s="175"/>
      <c r="T20" s="175">
        <v>11</v>
      </c>
      <c r="U20" s="175">
        <v>112</v>
      </c>
      <c r="V20" s="175">
        <v>421</v>
      </c>
      <c r="W20" s="175">
        <v>606</v>
      </c>
      <c r="X20" s="175">
        <v>124</v>
      </c>
      <c r="Y20" s="175">
        <v>8</v>
      </c>
      <c r="Z20" s="175">
        <v>477</v>
      </c>
      <c r="AA20" s="175">
        <v>306</v>
      </c>
      <c r="AB20" s="175">
        <v>747</v>
      </c>
      <c r="AC20" s="175">
        <v>42</v>
      </c>
      <c r="AD20" s="175">
        <v>991</v>
      </c>
      <c r="AE20" s="175">
        <v>46</v>
      </c>
      <c r="AF20" s="175">
        <v>155</v>
      </c>
      <c r="AG20" s="175">
        <v>28</v>
      </c>
      <c r="AH20" s="175">
        <v>14</v>
      </c>
      <c r="AI20" s="175">
        <v>262</v>
      </c>
      <c r="AJ20" s="175">
        <v>94</v>
      </c>
      <c r="AK20" s="175">
        <v>1317</v>
      </c>
      <c r="AL20" s="175">
        <v>1530</v>
      </c>
      <c r="AM20" s="175">
        <v>49</v>
      </c>
      <c r="AN20" s="175">
        <v>23</v>
      </c>
      <c r="AO20" s="177">
        <f t="shared" si="0"/>
        <v>16805</v>
      </c>
      <c r="AP20" s="178">
        <v>13.682624979645009</v>
      </c>
    </row>
    <row r="21" spans="1:42" s="179" customFormat="1" ht="18" x14ac:dyDescent="0.25">
      <c r="A21" s="21"/>
      <c r="B21" s="182" t="s">
        <v>195</v>
      </c>
      <c r="C21" s="181">
        <v>586</v>
      </c>
      <c r="D21" s="175">
        <v>2064</v>
      </c>
      <c r="E21" s="175">
        <v>1581</v>
      </c>
      <c r="F21" s="175">
        <v>3492</v>
      </c>
      <c r="G21" s="175">
        <v>2764</v>
      </c>
      <c r="H21" s="175">
        <v>544</v>
      </c>
      <c r="I21" s="175">
        <v>4809</v>
      </c>
      <c r="J21" s="175">
        <v>1743</v>
      </c>
      <c r="K21" s="175">
        <v>7610</v>
      </c>
      <c r="L21" s="175">
        <v>2530</v>
      </c>
      <c r="M21" s="175">
        <v>179</v>
      </c>
      <c r="N21" s="175">
        <v>2080</v>
      </c>
      <c r="O21" s="175">
        <v>58</v>
      </c>
      <c r="P21" s="175">
        <v>2082</v>
      </c>
      <c r="Q21" s="175">
        <v>1721</v>
      </c>
      <c r="R21" s="175">
        <v>257</v>
      </c>
      <c r="S21" s="175"/>
      <c r="T21" s="175">
        <v>173</v>
      </c>
      <c r="U21" s="175">
        <v>320</v>
      </c>
      <c r="V21" s="175">
        <v>1861</v>
      </c>
      <c r="W21" s="175">
        <v>1519</v>
      </c>
      <c r="X21" s="175">
        <v>523</v>
      </c>
      <c r="Y21" s="175">
        <v>49</v>
      </c>
      <c r="Z21" s="175">
        <v>1177</v>
      </c>
      <c r="AA21" s="175">
        <v>1919</v>
      </c>
      <c r="AB21" s="175">
        <v>2568</v>
      </c>
      <c r="AC21" s="175">
        <v>260</v>
      </c>
      <c r="AD21" s="175">
        <v>3089</v>
      </c>
      <c r="AE21" s="175">
        <v>497</v>
      </c>
      <c r="AF21" s="175">
        <v>674</v>
      </c>
      <c r="AG21" s="175">
        <v>265</v>
      </c>
      <c r="AH21" s="175">
        <v>44</v>
      </c>
      <c r="AI21" s="175">
        <v>1263</v>
      </c>
      <c r="AJ21" s="175">
        <v>293</v>
      </c>
      <c r="AK21" s="175">
        <v>4236</v>
      </c>
      <c r="AL21" s="175">
        <v>4444</v>
      </c>
      <c r="AM21" s="175">
        <v>202</v>
      </c>
      <c r="AN21" s="175">
        <v>113</v>
      </c>
      <c r="AO21" s="177">
        <f t="shared" si="0"/>
        <v>59589</v>
      </c>
      <c r="AP21" s="178">
        <v>48.51734245236932</v>
      </c>
    </row>
    <row r="22" spans="1:42" s="179" customFormat="1" ht="18" x14ac:dyDescent="0.25">
      <c r="A22" s="21"/>
      <c r="B22" s="180" t="s">
        <v>196</v>
      </c>
      <c r="C22" s="181">
        <v>3647</v>
      </c>
      <c r="D22" s="175">
        <v>8672</v>
      </c>
      <c r="E22" s="175">
        <v>11589</v>
      </c>
      <c r="F22" s="175">
        <v>8777</v>
      </c>
      <c r="G22" s="175">
        <v>5090</v>
      </c>
      <c r="H22" s="175">
        <v>2072</v>
      </c>
      <c r="I22" s="175">
        <v>10099</v>
      </c>
      <c r="J22" s="175">
        <v>2175</v>
      </c>
      <c r="K22" s="175">
        <v>14428</v>
      </c>
      <c r="L22" s="175">
        <v>8199</v>
      </c>
      <c r="M22" s="175">
        <v>570</v>
      </c>
      <c r="N22" s="175">
        <v>4455</v>
      </c>
      <c r="O22" s="175">
        <v>284</v>
      </c>
      <c r="P22" s="175">
        <v>7535</v>
      </c>
      <c r="Q22" s="175">
        <v>2725</v>
      </c>
      <c r="R22" s="175">
        <v>1851</v>
      </c>
      <c r="S22" s="175">
        <v>23</v>
      </c>
      <c r="T22" s="175">
        <v>627</v>
      </c>
      <c r="U22" s="175">
        <v>3237</v>
      </c>
      <c r="V22" s="175">
        <v>6054</v>
      </c>
      <c r="W22" s="175">
        <v>1646</v>
      </c>
      <c r="X22" s="175">
        <v>2665</v>
      </c>
      <c r="Y22" s="175">
        <v>36</v>
      </c>
      <c r="Z22" s="175">
        <v>4775</v>
      </c>
      <c r="AA22" s="175">
        <v>4260</v>
      </c>
      <c r="AB22" s="175">
        <v>7695</v>
      </c>
      <c r="AC22" s="175">
        <v>829</v>
      </c>
      <c r="AD22" s="175">
        <v>9247</v>
      </c>
      <c r="AE22" s="175">
        <v>1502</v>
      </c>
      <c r="AF22" s="175">
        <v>4264</v>
      </c>
      <c r="AG22" s="175">
        <v>564</v>
      </c>
      <c r="AH22" s="175">
        <v>257</v>
      </c>
      <c r="AI22" s="175">
        <v>3224</v>
      </c>
      <c r="AJ22" s="175">
        <v>1440</v>
      </c>
      <c r="AK22" s="175">
        <v>9727</v>
      </c>
      <c r="AL22" s="175">
        <v>13340</v>
      </c>
      <c r="AM22" s="175">
        <v>4792</v>
      </c>
      <c r="AN22" s="175">
        <v>463</v>
      </c>
      <c r="AO22" s="177">
        <f t="shared" si="0"/>
        <v>172835</v>
      </c>
      <c r="AP22" s="178">
        <v>140.72219508223415</v>
      </c>
    </row>
    <row r="23" spans="1:42" s="179" customFormat="1" ht="18" x14ac:dyDescent="0.25">
      <c r="A23" s="21"/>
      <c r="B23" s="180" t="s">
        <v>197</v>
      </c>
      <c r="C23" s="181">
        <v>3102</v>
      </c>
      <c r="D23" s="175">
        <v>20898</v>
      </c>
      <c r="E23" s="175">
        <v>11501</v>
      </c>
      <c r="F23" s="175">
        <v>6618</v>
      </c>
      <c r="G23" s="175">
        <v>9346</v>
      </c>
      <c r="H23" s="175">
        <v>5145</v>
      </c>
      <c r="I23" s="175">
        <v>1087</v>
      </c>
      <c r="J23" s="175">
        <v>1163</v>
      </c>
      <c r="K23" s="175">
        <v>19128</v>
      </c>
      <c r="L23" s="175">
        <v>12175</v>
      </c>
      <c r="M23" s="175">
        <v>206</v>
      </c>
      <c r="N23" s="175">
        <v>4514</v>
      </c>
      <c r="O23" s="175">
        <v>315</v>
      </c>
      <c r="P23" s="175">
        <v>3549</v>
      </c>
      <c r="Q23" s="175">
        <v>6303</v>
      </c>
      <c r="R23" s="175">
        <v>1014</v>
      </c>
      <c r="S23" s="175">
        <v>563</v>
      </c>
      <c r="T23" s="175">
        <v>309</v>
      </c>
      <c r="U23" s="175">
        <v>932</v>
      </c>
      <c r="V23" s="175">
        <v>7738</v>
      </c>
      <c r="W23" s="175">
        <v>4158</v>
      </c>
      <c r="X23" s="175">
        <v>2856</v>
      </c>
      <c r="Y23" s="175">
        <v>253</v>
      </c>
      <c r="Z23" s="175">
        <v>3663</v>
      </c>
      <c r="AA23" s="175">
        <v>5056</v>
      </c>
      <c r="AB23" s="175">
        <v>17231</v>
      </c>
      <c r="AC23" s="175">
        <v>674</v>
      </c>
      <c r="AD23" s="175">
        <v>7052</v>
      </c>
      <c r="AE23" s="175">
        <v>5786</v>
      </c>
      <c r="AF23" s="175">
        <v>9770</v>
      </c>
      <c r="AG23" s="175">
        <v>1780</v>
      </c>
      <c r="AH23" s="175">
        <v>191</v>
      </c>
      <c r="AI23" s="175">
        <v>1014</v>
      </c>
      <c r="AJ23" s="175">
        <v>1554</v>
      </c>
      <c r="AK23" s="175">
        <v>6551</v>
      </c>
      <c r="AL23" s="175">
        <v>31183</v>
      </c>
      <c r="AM23" s="175">
        <v>2721</v>
      </c>
      <c r="AN23" s="175">
        <v>1026</v>
      </c>
      <c r="AO23" s="177">
        <f t="shared" si="0"/>
        <v>218125</v>
      </c>
      <c r="AP23" s="178">
        <v>177.59729685718938</v>
      </c>
    </row>
    <row r="24" spans="1:42" s="179" customFormat="1" ht="18" x14ac:dyDescent="0.25">
      <c r="A24" s="21"/>
      <c r="B24" s="180" t="s">
        <v>198</v>
      </c>
      <c r="C24" s="181">
        <v>209</v>
      </c>
      <c r="D24" s="175">
        <v>574</v>
      </c>
      <c r="E24" s="175">
        <v>507</v>
      </c>
      <c r="F24" s="175">
        <v>800</v>
      </c>
      <c r="G24" s="175">
        <v>629</v>
      </c>
      <c r="H24" s="175">
        <v>110</v>
      </c>
      <c r="I24" s="175">
        <v>1210</v>
      </c>
      <c r="J24" s="175">
        <v>493</v>
      </c>
      <c r="K24" s="175">
        <v>1572</v>
      </c>
      <c r="L24" s="175">
        <v>553</v>
      </c>
      <c r="M24" s="175">
        <v>72</v>
      </c>
      <c r="N24" s="175">
        <v>662</v>
      </c>
      <c r="O24" s="175">
        <v>12</v>
      </c>
      <c r="P24" s="175">
        <v>500</v>
      </c>
      <c r="Q24" s="175">
        <v>320</v>
      </c>
      <c r="R24" s="175">
        <v>99</v>
      </c>
      <c r="S24" s="175"/>
      <c r="T24" s="175">
        <v>37</v>
      </c>
      <c r="U24" s="175">
        <v>99</v>
      </c>
      <c r="V24" s="175">
        <v>773</v>
      </c>
      <c r="W24" s="175">
        <v>266</v>
      </c>
      <c r="X24" s="175">
        <v>206</v>
      </c>
      <c r="Y24" s="175">
        <v>8</v>
      </c>
      <c r="Z24" s="175">
        <v>395</v>
      </c>
      <c r="AA24" s="175">
        <v>909</v>
      </c>
      <c r="AB24" s="175">
        <v>866</v>
      </c>
      <c r="AC24" s="175">
        <v>85</v>
      </c>
      <c r="AD24" s="175">
        <v>691</v>
      </c>
      <c r="AE24" s="175">
        <v>61</v>
      </c>
      <c r="AF24" s="175">
        <v>215</v>
      </c>
      <c r="AG24" s="175">
        <v>43</v>
      </c>
      <c r="AH24" s="175">
        <v>36</v>
      </c>
      <c r="AI24" s="175">
        <v>584</v>
      </c>
      <c r="AJ24" s="175">
        <v>135</v>
      </c>
      <c r="AK24" s="175">
        <v>983</v>
      </c>
      <c r="AL24" s="175">
        <v>1556</v>
      </c>
      <c r="AM24" s="175">
        <v>212</v>
      </c>
      <c r="AN24" s="175">
        <v>73</v>
      </c>
      <c r="AO24" s="177">
        <f t="shared" si="0"/>
        <v>16555</v>
      </c>
      <c r="AP24" s="178">
        <v>13.479075069206969</v>
      </c>
    </row>
    <row r="25" spans="1:42" s="179" customFormat="1" ht="18" x14ac:dyDescent="0.25">
      <c r="A25" s="21"/>
      <c r="B25" s="180" t="s">
        <v>199</v>
      </c>
      <c r="C25" s="181">
        <v>2870</v>
      </c>
      <c r="D25" s="175">
        <v>228</v>
      </c>
      <c r="E25" s="175">
        <v>158</v>
      </c>
      <c r="F25" s="175">
        <v>4269</v>
      </c>
      <c r="G25" s="175">
        <v>2830</v>
      </c>
      <c r="H25" s="175">
        <v>52</v>
      </c>
      <c r="I25" s="175">
        <v>149</v>
      </c>
      <c r="J25" s="175">
        <v>40</v>
      </c>
      <c r="K25" s="175">
        <v>7972</v>
      </c>
      <c r="L25" s="175">
        <v>3054</v>
      </c>
      <c r="M25" s="175">
        <v>21</v>
      </c>
      <c r="N25" s="175">
        <v>235</v>
      </c>
      <c r="O25" s="175">
        <v>1</v>
      </c>
      <c r="P25" s="175">
        <v>551</v>
      </c>
      <c r="Q25" s="175">
        <v>4074</v>
      </c>
      <c r="R25" s="175">
        <v>42</v>
      </c>
      <c r="S25" s="175">
        <v>200</v>
      </c>
      <c r="T25" s="175">
        <v>113</v>
      </c>
      <c r="U25" s="175">
        <v>244</v>
      </c>
      <c r="V25" s="175">
        <v>106</v>
      </c>
      <c r="W25" s="175">
        <v>2468</v>
      </c>
      <c r="X25" s="175">
        <v>49</v>
      </c>
      <c r="Y25" s="175">
        <v>3</v>
      </c>
      <c r="Z25" s="175">
        <v>363</v>
      </c>
      <c r="AA25" s="175">
        <v>3611</v>
      </c>
      <c r="AB25" s="175">
        <v>4137</v>
      </c>
      <c r="AC25" s="175">
        <v>16</v>
      </c>
      <c r="AD25" s="175">
        <v>262</v>
      </c>
      <c r="AE25" s="175">
        <v>70</v>
      </c>
      <c r="AF25" s="175">
        <v>702</v>
      </c>
      <c r="AG25" s="175">
        <v>3</v>
      </c>
      <c r="AH25" s="175">
        <v>20</v>
      </c>
      <c r="AI25" s="175">
        <v>424</v>
      </c>
      <c r="AJ25" s="175">
        <v>57</v>
      </c>
      <c r="AK25" s="175">
        <v>238</v>
      </c>
      <c r="AL25" s="175">
        <v>690</v>
      </c>
      <c r="AM25" s="175">
        <v>36</v>
      </c>
      <c r="AN25" s="175">
        <v>1</v>
      </c>
      <c r="AO25" s="177">
        <f t="shared" si="0"/>
        <v>40359</v>
      </c>
      <c r="AP25" s="178">
        <v>32.860283341475331</v>
      </c>
    </row>
    <row r="26" spans="1:42" s="179" customFormat="1" ht="18" x14ac:dyDescent="0.25">
      <c r="A26" s="21"/>
      <c r="B26" s="180" t="s">
        <v>200</v>
      </c>
      <c r="C26" s="181">
        <v>1108</v>
      </c>
      <c r="D26" s="175">
        <v>3621</v>
      </c>
      <c r="E26" s="175">
        <v>3931</v>
      </c>
      <c r="F26" s="175">
        <v>4463</v>
      </c>
      <c r="G26" s="175">
        <v>3631</v>
      </c>
      <c r="H26" s="175">
        <v>1154</v>
      </c>
      <c r="I26" s="175">
        <v>6111</v>
      </c>
      <c r="J26" s="175">
        <v>1588</v>
      </c>
      <c r="K26" s="175">
        <v>9431</v>
      </c>
      <c r="L26" s="175">
        <v>5694</v>
      </c>
      <c r="M26" s="175">
        <v>567</v>
      </c>
      <c r="N26" s="175">
        <v>3548</v>
      </c>
      <c r="O26" s="175">
        <v>132</v>
      </c>
      <c r="P26" s="175">
        <v>4341</v>
      </c>
      <c r="Q26" s="175">
        <v>2212</v>
      </c>
      <c r="R26" s="175">
        <v>1027</v>
      </c>
      <c r="S26" s="175"/>
      <c r="T26" s="175">
        <v>298</v>
      </c>
      <c r="U26" s="175">
        <v>1451</v>
      </c>
      <c r="V26" s="175">
        <v>4772</v>
      </c>
      <c r="W26" s="175">
        <v>1786</v>
      </c>
      <c r="X26" s="175">
        <v>1302</v>
      </c>
      <c r="Y26" s="175">
        <v>38</v>
      </c>
      <c r="Z26" s="175">
        <v>2748</v>
      </c>
      <c r="AA26" s="175">
        <v>2784</v>
      </c>
      <c r="AB26" s="175">
        <v>3788</v>
      </c>
      <c r="AC26" s="175">
        <v>895</v>
      </c>
      <c r="AD26" s="175">
        <v>4563</v>
      </c>
      <c r="AE26" s="175">
        <v>650</v>
      </c>
      <c r="AF26" s="175">
        <v>2499</v>
      </c>
      <c r="AG26" s="175">
        <v>169</v>
      </c>
      <c r="AH26" s="175">
        <v>426</v>
      </c>
      <c r="AI26" s="175">
        <v>2415</v>
      </c>
      <c r="AJ26" s="175">
        <v>2031</v>
      </c>
      <c r="AK26" s="175">
        <v>8040</v>
      </c>
      <c r="AL26" s="175">
        <v>8911</v>
      </c>
      <c r="AM26" s="175">
        <v>1189</v>
      </c>
      <c r="AN26" s="175">
        <v>383</v>
      </c>
      <c r="AO26" s="177">
        <f t="shared" si="0"/>
        <v>103697</v>
      </c>
      <c r="AP26" s="178">
        <v>84.430060250773494</v>
      </c>
    </row>
    <row r="27" spans="1:42" s="179" customFormat="1" ht="18.75" thickBot="1" x14ac:dyDescent="0.3">
      <c r="A27" s="21"/>
      <c r="B27" s="183" t="s">
        <v>201</v>
      </c>
      <c r="C27" s="184">
        <f>SUM(C7:C26)</f>
        <v>26786</v>
      </c>
      <c r="D27" s="184">
        <f t="shared" ref="D27:AO27" si="1">SUM(D7:D26)</f>
        <v>66936</v>
      </c>
      <c r="E27" s="184">
        <f t="shared" si="1"/>
        <v>60530</v>
      </c>
      <c r="F27" s="184">
        <f t="shared" si="1"/>
        <v>71452</v>
      </c>
      <c r="G27" s="184">
        <f t="shared" si="1"/>
        <v>59822</v>
      </c>
      <c r="H27" s="184">
        <f t="shared" si="1"/>
        <v>17135</v>
      </c>
      <c r="I27" s="184">
        <f t="shared" si="1"/>
        <v>85569</v>
      </c>
      <c r="J27" s="184">
        <f t="shared" si="1"/>
        <v>32652</v>
      </c>
      <c r="K27" s="184">
        <f t="shared" si="1"/>
        <v>174583</v>
      </c>
      <c r="L27" s="184">
        <f t="shared" si="1"/>
        <v>81742</v>
      </c>
      <c r="M27" s="184">
        <f t="shared" si="1"/>
        <v>6943</v>
      </c>
      <c r="N27" s="184">
        <f t="shared" si="1"/>
        <v>48890</v>
      </c>
      <c r="O27" s="184">
        <f t="shared" si="1"/>
        <v>1754</v>
      </c>
      <c r="P27" s="184">
        <f t="shared" si="1"/>
        <v>46877</v>
      </c>
      <c r="Q27" s="184">
        <f t="shared" si="1"/>
        <v>44884</v>
      </c>
      <c r="R27" s="184">
        <f t="shared" si="1"/>
        <v>10327</v>
      </c>
      <c r="S27" s="184">
        <f t="shared" si="1"/>
        <v>3612</v>
      </c>
      <c r="T27" s="184">
        <f t="shared" si="1"/>
        <v>3841</v>
      </c>
      <c r="U27" s="184">
        <f t="shared" si="1"/>
        <v>15129</v>
      </c>
      <c r="V27" s="184">
        <f t="shared" si="1"/>
        <v>52035</v>
      </c>
      <c r="W27" s="184">
        <f t="shared" si="1"/>
        <v>30263</v>
      </c>
      <c r="X27" s="184">
        <f t="shared" si="1"/>
        <v>18754</v>
      </c>
      <c r="Y27" s="184">
        <f t="shared" si="1"/>
        <v>1044</v>
      </c>
      <c r="Z27" s="184">
        <f t="shared" si="1"/>
        <v>37832</v>
      </c>
      <c r="AA27" s="184">
        <f t="shared" si="1"/>
        <v>44309</v>
      </c>
      <c r="AB27" s="184">
        <f t="shared" si="1"/>
        <v>79838</v>
      </c>
      <c r="AC27" s="184">
        <f t="shared" si="1"/>
        <v>7712</v>
      </c>
      <c r="AD27" s="184">
        <f t="shared" si="1"/>
        <v>80948</v>
      </c>
      <c r="AE27" s="184">
        <f t="shared" si="1"/>
        <v>14011</v>
      </c>
      <c r="AF27" s="184">
        <f t="shared" si="1"/>
        <v>33688</v>
      </c>
      <c r="AG27" s="184">
        <f t="shared" si="1"/>
        <v>5329</v>
      </c>
      <c r="AH27" s="184">
        <f t="shared" si="1"/>
        <v>2637</v>
      </c>
      <c r="AI27" s="184">
        <f t="shared" si="1"/>
        <v>34796</v>
      </c>
      <c r="AJ27" s="184">
        <f t="shared" si="1"/>
        <v>16633</v>
      </c>
      <c r="AK27" s="184">
        <f t="shared" si="1"/>
        <v>102476</v>
      </c>
      <c r="AL27" s="184">
        <f t="shared" si="1"/>
        <v>122820</v>
      </c>
      <c r="AM27" s="184">
        <f t="shared" si="1"/>
        <v>16920</v>
      </c>
      <c r="AN27" s="184">
        <f t="shared" si="1"/>
        <v>5001</v>
      </c>
      <c r="AO27" s="225">
        <f t="shared" si="1"/>
        <v>1566510</v>
      </c>
      <c r="AP27" s="185">
        <v>100</v>
      </c>
    </row>
    <row r="28" spans="1:42" s="179" customFormat="1" ht="18.75" thickBot="1" x14ac:dyDescent="0.3">
      <c r="A28" s="21"/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</row>
    <row r="29" spans="1:42" s="179" customFormat="1" ht="18.75" thickBot="1" x14ac:dyDescent="0.3">
      <c r="A29" s="21"/>
      <c r="B29" s="187" t="s">
        <v>220</v>
      </c>
      <c r="C29" s="188">
        <v>1.7099156724183056</v>
      </c>
      <c r="D29" s="188">
        <v>4.2729379320910814</v>
      </c>
      <c r="E29" s="188">
        <v>3.8640034216187575</v>
      </c>
      <c r="F29" s="188">
        <v>4.5612220796547742</v>
      </c>
      <c r="G29" s="188">
        <v>3.8188074126561591</v>
      </c>
      <c r="H29" s="188">
        <v>1.0938327875340725</v>
      </c>
      <c r="I29" s="188">
        <v>5.4623973035601434</v>
      </c>
      <c r="J29" s="188">
        <v>2.0843786506310207</v>
      </c>
      <c r="K29" s="188">
        <v>11.144710215702421</v>
      </c>
      <c r="L29" s="188">
        <v>5.2180962777128777</v>
      </c>
      <c r="M29" s="188">
        <v>0.4432145342193794</v>
      </c>
      <c r="N29" s="188">
        <v>3.1209503929116318</v>
      </c>
      <c r="O29" s="188">
        <v>0.11196864367287793</v>
      </c>
      <c r="P29" s="188">
        <v>2.9924481809883114</v>
      </c>
      <c r="Q29" s="188">
        <v>2.8652226924820141</v>
      </c>
      <c r="R29" s="188">
        <v>0.65923613637959544</v>
      </c>
      <c r="S29" s="188">
        <v>0.23057624911427313</v>
      </c>
      <c r="T29" s="188">
        <v>0.24519473223918137</v>
      </c>
      <c r="U29" s="188">
        <v>0.96577742880671047</v>
      </c>
      <c r="V29" s="188">
        <v>3.3217151502384281</v>
      </c>
      <c r="W29" s="188">
        <v>1.9318740384676765</v>
      </c>
      <c r="X29" s="188">
        <v>1.1971835481420483</v>
      </c>
      <c r="Y29" s="188">
        <v>6.6644962368577282E-2</v>
      </c>
      <c r="Z29" s="188">
        <v>2.4150500156398618</v>
      </c>
      <c r="AA29" s="188">
        <v>2.8285168942426155</v>
      </c>
      <c r="AB29" s="188">
        <v>5.0965522084123309</v>
      </c>
      <c r="AC29" s="188">
        <v>0.49230454960389658</v>
      </c>
      <c r="AD29" s="188">
        <v>5.167410358057082</v>
      </c>
      <c r="AE29" s="188">
        <v>0.8944085897951497</v>
      </c>
      <c r="AF29" s="188">
        <v>2.1505129236327889</v>
      </c>
      <c r="AG29" s="188">
        <v>0.34018295446565933</v>
      </c>
      <c r="AH29" s="188">
        <v>0.16833598253442367</v>
      </c>
      <c r="AI29" s="188">
        <v>2.2212434009358382</v>
      </c>
      <c r="AJ29" s="188">
        <v>1.0617870297668064</v>
      </c>
      <c r="AK29" s="188">
        <v>6.541675444140159</v>
      </c>
      <c r="AL29" s="188">
        <v>7.8403585039354997</v>
      </c>
      <c r="AM29" s="188">
        <v>1.0801080108010801</v>
      </c>
      <c r="AN29" s="188">
        <v>0.31924469042648945</v>
      </c>
      <c r="AO29" s="189">
        <v>100</v>
      </c>
      <c r="AP29" s="190"/>
    </row>
  </sheetData>
  <mergeCells count="4">
    <mergeCell ref="B1:AP1"/>
    <mergeCell ref="B2:AP2"/>
    <mergeCell ref="B3:AP3"/>
    <mergeCell ref="B4:AP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0"/>
  <sheetViews>
    <sheetView topLeftCell="A3" zoomScale="80" zoomScaleNormal="80" workbookViewId="0">
      <selection activeCell="K1" sqref="K1:K1048576"/>
    </sheetView>
  </sheetViews>
  <sheetFormatPr defaultColWidth="8" defaultRowHeight="12.75" x14ac:dyDescent="0.2"/>
  <cols>
    <col min="1" max="1" width="14.42578125" style="192" customWidth="1"/>
    <col min="2" max="2" width="29" style="192" bestFit="1" customWidth="1"/>
    <col min="3" max="4" width="14.5703125" style="192" customWidth="1"/>
    <col min="5" max="5" width="15.85546875" style="192" bestFit="1" customWidth="1"/>
    <col min="6" max="6" width="21.42578125" style="192" bestFit="1" customWidth="1"/>
    <col min="7" max="8" width="14.5703125" style="192" customWidth="1"/>
    <col min="9" max="9" width="13.42578125" style="192" bestFit="1" customWidth="1"/>
    <col min="10" max="10" width="11.7109375" style="192" bestFit="1" customWidth="1"/>
    <col min="11" max="11" width="14.5703125" style="192" customWidth="1"/>
    <col min="12" max="12" width="13.5703125" style="192" customWidth="1"/>
    <col min="13" max="16384" width="8" style="192"/>
  </cols>
  <sheetData>
    <row r="1" spans="2:12" x14ac:dyDescent="0.2"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2:12" ht="18.75" x14ac:dyDescent="0.3">
      <c r="B2" s="271" t="s">
        <v>0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2:12" ht="19.5" x14ac:dyDescent="0.35">
      <c r="B3" s="272" t="s">
        <v>1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</row>
    <row r="4" spans="2:12" ht="30" x14ac:dyDescent="0.4">
      <c r="B4" s="273" t="s">
        <v>2</v>
      </c>
      <c r="C4" s="273"/>
      <c r="D4" s="273"/>
      <c r="E4" s="273"/>
      <c r="F4" s="273"/>
      <c r="G4" s="273"/>
      <c r="H4" s="273"/>
      <c r="I4" s="273"/>
      <c r="J4" s="273"/>
      <c r="K4" s="273"/>
      <c r="L4" s="273"/>
    </row>
    <row r="5" spans="2:12" x14ac:dyDescent="0.2">
      <c r="B5" s="274" t="s">
        <v>202</v>
      </c>
      <c r="C5" s="274"/>
      <c r="D5" s="274"/>
      <c r="E5" s="274"/>
      <c r="F5" s="274"/>
      <c r="G5" s="274"/>
      <c r="H5" s="274"/>
      <c r="I5" s="274"/>
      <c r="J5" s="274"/>
      <c r="K5" s="274"/>
      <c r="L5" s="274"/>
    </row>
    <row r="6" spans="2:12" ht="18.75" x14ac:dyDescent="0.3">
      <c r="B6" s="275" t="s">
        <v>221</v>
      </c>
      <c r="C6" s="275"/>
      <c r="D6" s="275"/>
      <c r="E6" s="275"/>
      <c r="F6" s="275"/>
      <c r="G6" s="275"/>
      <c r="H6" s="275"/>
      <c r="I6" s="275"/>
      <c r="J6" s="275"/>
      <c r="K6" s="275"/>
      <c r="L6" s="275"/>
    </row>
    <row r="8" spans="2:12" ht="13.5" thickBot="1" x14ac:dyDescent="0.25"/>
    <row r="9" spans="2:12" ht="15" x14ac:dyDescent="0.25">
      <c r="B9" s="194" t="s">
        <v>203</v>
      </c>
      <c r="C9" s="266" t="s">
        <v>46</v>
      </c>
      <c r="D9" s="267"/>
      <c r="E9" s="267"/>
      <c r="F9" s="267"/>
      <c r="G9" s="267"/>
      <c r="H9" s="267"/>
      <c r="I9" s="267"/>
      <c r="J9" s="267"/>
      <c r="K9" s="268"/>
      <c r="L9" s="269" t="s">
        <v>43</v>
      </c>
    </row>
    <row r="10" spans="2:12" ht="26.25" x14ac:dyDescent="0.25">
      <c r="B10" s="195" t="s">
        <v>204</v>
      </c>
      <c r="C10" s="196" t="s">
        <v>47</v>
      </c>
      <c r="D10" s="196" t="s">
        <v>48</v>
      </c>
      <c r="E10" s="196" t="s">
        <v>49</v>
      </c>
      <c r="F10" s="196" t="s">
        <v>50</v>
      </c>
      <c r="G10" s="196" t="s">
        <v>51</v>
      </c>
      <c r="H10" s="196" t="s">
        <v>52</v>
      </c>
      <c r="I10" s="197" t="s">
        <v>205</v>
      </c>
      <c r="J10" s="219" t="s">
        <v>206</v>
      </c>
      <c r="K10" s="198" t="s">
        <v>207</v>
      </c>
      <c r="L10" s="270"/>
    </row>
    <row r="11" spans="2:12" ht="15.75" x14ac:dyDescent="0.25">
      <c r="B11" s="199" t="s">
        <v>208</v>
      </c>
      <c r="C11" s="200">
        <v>296306</v>
      </c>
      <c r="D11" s="201">
        <v>87030</v>
      </c>
      <c r="E11" s="201">
        <v>123789</v>
      </c>
      <c r="F11" s="201">
        <v>22</v>
      </c>
      <c r="G11" s="202">
        <v>31716</v>
      </c>
      <c r="H11" s="200">
        <v>1096</v>
      </c>
      <c r="I11" s="200">
        <v>314750</v>
      </c>
      <c r="J11" s="220">
        <v>25122</v>
      </c>
      <c r="K11" s="203">
        <v>30</v>
      </c>
      <c r="L11" s="204">
        <f>SUM(C11:K11)</f>
        <v>879861</v>
      </c>
    </row>
    <row r="12" spans="2:12" ht="15" x14ac:dyDescent="0.2">
      <c r="B12" s="205"/>
      <c r="C12" s="206">
        <v>33.68</v>
      </c>
      <c r="D12" s="206">
        <v>9.89</v>
      </c>
      <c r="E12" s="206">
        <v>14.07</v>
      </c>
      <c r="F12" s="206">
        <v>0</v>
      </c>
      <c r="G12" s="206">
        <v>3.6</v>
      </c>
      <c r="H12" s="206">
        <v>0.12</v>
      </c>
      <c r="I12" s="207">
        <v>35.770000000000003</v>
      </c>
      <c r="J12" s="207">
        <v>2.86</v>
      </c>
      <c r="K12" s="207">
        <v>0</v>
      </c>
      <c r="L12" s="204">
        <v>99.99</v>
      </c>
    </row>
    <row r="13" spans="2:12" ht="15.75" x14ac:dyDescent="0.25">
      <c r="B13" s="208"/>
      <c r="C13" s="209"/>
      <c r="D13" s="210"/>
      <c r="E13" s="210"/>
      <c r="F13" s="210"/>
      <c r="G13" s="209"/>
      <c r="H13" s="209"/>
      <c r="I13" s="209"/>
      <c r="J13" s="221"/>
      <c r="K13" s="209"/>
      <c r="L13" s="211">
        <f>L11*100/L17</f>
        <v>56.166957121244039</v>
      </c>
    </row>
    <row r="14" spans="2:12" ht="15.75" x14ac:dyDescent="0.25">
      <c r="B14" s="212" t="s">
        <v>209</v>
      </c>
      <c r="C14" s="200">
        <v>151186</v>
      </c>
      <c r="D14" s="201">
        <v>186540</v>
      </c>
      <c r="E14" s="201">
        <v>18352</v>
      </c>
      <c r="F14" s="201">
        <v>61</v>
      </c>
      <c r="G14" s="202">
        <v>34596</v>
      </c>
      <c r="H14" s="202">
        <v>713</v>
      </c>
      <c r="I14" s="200">
        <v>240106</v>
      </c>
      <c r="J14" s="220">
        <v>55083</v>
      </c>
      <c r="K14" s="203">
        <v>12</v>
      </c>
      <c r="L14" s="204">
        <f>SUM(C14:K14)</f>
        <v>686649</v>
      </c>
    </row>
    <row r="15" spans="2:12" ht="15" x14ac:dyDescent="0.2">
      <c r="B15" s="205"/>
      <c r="C15" s="206">
        <v>22.02</v>
      </c>
      <c r="D15" s="206">
        <v>27.17</v>
      </c>
      <c r="E15" s="206">
        <v>2.67</v>
      </c>
      <c r="F15" s="206">
        <v>0.01</v>
      </c>
      <c r="G15" s="206">
        <v>5.04</v>
      </c>
      <c r="H15" s="206">
        <v>0.1</v>
      </c>
      <c r="I15" s="207">
        <v>34.97</v>
      </c>
      <c r="J15" s="207">
        <v>8.02</v>
      </c>
      <c r="K15" s="207">
        <v>0</v>
      </c>
      <c r="L15" s="204">
        <v>99.999999999999986</v>
      </c>
    </row>
    <row r="16" spans="2:12" ht="15" x14ac:dyDescent="0.2">
      <c r="B16" s="205"/>
      <c r="C16" s="209"/>
      <c r="D16" s="210"/>
      <c r="E16" s="210"/>
      <c r="F16" s="210"/>
      <c r="G16" s="209"/>
      <c r="H16" s="209"/>
      <c r="I16" s="209"/>
      <c r="J16" s="209"/>
      <c r="K16" s="209"/>
      <c r="L16" s="213">
        <f>L14*100/L17</f>
        <v>43.833042878755961</v>
      </c>
    </row>
    <row r="17" spans="1:14" s="214" customFormat="1" ht="19.5" customHeight="1" thickBot="1" x14ac:dyDescent="0.3">
      <c r="B17" s="215" t="s">
        <v>222</v>
      </c>
      <c r="C17" s="216">
        <f t="shared" ref="C17:L17" si="0">+C11+C14</f>
        <v>447492</v>
      </c>
      <c r="D17" s="216">
        <f t="shared" si="0"/>
        <v>273570</v>
      </c>
      <c r="E17" s="216">
        <f t="shared" si="0"/>
        <v>142141</v>
      </c>
      <c r="F17" s="216">
        <f t="shared" si="0"/>
        <v>83</v>
      </c>
      <c r="G17" s="216">
        <f t="shared" si="0"/>
        <v>66312</v>
      </c>
      <c r="H17" s="216">
        <f t="shared" si="0"/>
        <v>1809</v>
      </c>
      <c r="I17" s="216">
        <f t="shared" si="0"/>
        <v>554856</v>
      </c>
      <c r="J17" s="216">
        <f t="shared" si="0"/>
        <v>80205</v>
      </c>
      <c r="K17" s="216">
        <f t="shared" si="0"/>
        <v>42</v>
      </c>
      <c r="L17" s="226">
        <f t="shared" si="0"/>
        <v>1566510</v>
      </c>
    </row>
    <row r="19" spans="1:14" x14ac:dyDescent="0.2">
      <c r="L19" s="217"/>
    </row>
    <row r="21" spans="1:14" ht="15" x14ac:dyDescent="0.25">
      <c r="C21"/>
      <c r="D21"/>
      <c r="E21"/>
      <c r="F21"/>
      <c r="G21"/>
      <c r="H21"/>
      <c r="I21"/>
      <c r="J21"/>
      <c r="K21" s="36"/>
    </row>
    <row r="22" spans="1:14" ht="15" x14ac:dyDescent="0.25">
      <c r="C22"/>
      <c r="D22"/>
      <c r="E22"/>
      <c r="F22"/>
      <c r="G22"/>
      <c r="H22"/>
      <c r="I22"/>
      <c r="J22"/>
      <c r="K22"/>
    </row>
    <row r="23" spans="1:14" ht="15" x14ac:dyDescent="0.25">
      <c r="C23"/>
      <c r="D23"/>
      <c r="E23"/>
      <c r="F23"/>
      <c r="G23"/>
      <c r="H23"/>
      <c r="I23"/>
      <c r="J23"/>
      <c r="K23"/>
    </row>
    <row r="26" spans="1:14" ht="15" x14ac:dyDescent="0.25">
      <c r="C26"/>
      <c r="D26"/>
      <c r="E26"/>
      <c r="F26"/>
      <c r="G26"/>
      <c r="H26"/>
      <c r="I26"/>
      <c r="J26"/>
      <c r="K26"/>
    </row>
    <row r="27" spans="1:14" ht="15" x14ac:dyDescent="0.25">
      <c r="A27"/>
      <c r="B27" s="16"/>
      <c r="C27" s="16"/>
      <c r="D27" s="16"/>
      <c r="E27" s="16"/>
      <c r="F27" s="16"/>
      <c r="G27"/>
      <c r="H27" s="16"/>
      <c r="I27" s="16"/>
      <c r="J27"/>
      <c r="K27"/>
    </row>
    <row r="28" spans="1:14" ht="15" x14ac:dyDescent="0.25">
      <c r="A28"/>
      <c r="B28" s="16"/>
      <c r="C28" s="16"/>
      <c r="D28" s="16"/>
      <c r="E28" s="16"/>
      <c r="F28" s="16"/>
      <c r="G28"/>
      <c r="H28" s="16"/>
      <c r="I28" s="16"/>
      <c r="J28"/>
      <c r="K28"/>
    </row>
    <row r="29" spans="1:14" ht="15" x14ac:dyDescent="0.25">
      <c r="A29"/>
      <c r="B29" s="16"/>
      <c r="C29" s="16"/>
      <c r="D29" s="16"/>
      <c r="E29" s="16"/>
      <c r="F29" s="16"/>
      <c r="G29"/>
      <c r="H29" s="16"/>
      <c r="I29" s="16"/>
      <c r="J29" s="16"/>
      <c r="K29"/>
    </row>
    <row r="30" spans="1:14" ht="15" x14ac:dyDescent="0.25">
      <c r="C30"/>
      <c r="D30"/>
      <c r="E30"/>
      <c r="F30"/>
      <c r="H30"/>
      <c r="I30"/>
      <c r="J30"/>
      <c r="K30"/>
      <c r="L30"/>
      <c r="M30"/>
      <c r="N30"/>
    </row>
  </sheetData>
  <mergeCells count="7">
    <mergeCell ref="C9:K9"/>
    <mergeCell ref="L9:L10"/>
    <mergeCell ref="B2:L2"/>
    <mergeCell ref="B3:L3"/>
    <mergeCell ref="B4:L4"/>
    <mergeCell ref="B5:L5"/>
    <mergeCell ref="B6:L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2023 2022</vt:lpstr>
      <vt:lpstr>Marca alim</vt:lpstr>
      <vt:lpstr>Marca cil</vt:lpstr>
      <vt:lpstr>Marca prov</vt:lpstr>
      <vt:lpstr>Marca Reg</vt:lpstr>
      <vt:lpstr>PF PG Alim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adriana.brasiello</dc:creator>
  <cp:lastModifiedBy>Manuguerra Antonio</cp:lastModifiedBy>
  <dcterms:created xsi:type="dcterms:W3CDTF">2023-03-13T11:04:47Z</dcterms:created>
  <dcterms:modified xsi:type="dcterms:W3CDTF">2024-10-23T12:17:01Z</dcterms:modified>
</cp:coreProperties>
</file>